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4340" windowHeight="3735" tabRatio="573" activeTab="5"/>
  </bookViews>
  <sheets>
    <sheet name="TR-1" sheetId="18" r:id="rId1"/>
    <sheet name="TR-2" sheetId="20" r:id="rId2"/>
    <sheet name="TR-3" sheetId="25" r:id="rId3"/>
    <sheet name="ATV" sheetId="22" r:id="rId4"/>
    <sheet name="ATV-Туризм" sheetId="23" r:id="rId5"/>
    <sheet name="Туризм Hard" sheetId="19" r:id="rId6"/>
  </sheets>
  <definedNames>
    <definedName name="_xlnm.Print_Area" localSheetId="4">'ATV-Туризм'!$A$1:$J$10</definedName>
  </definedNames>
  <calcPr calcId="125725"/>
</workbook>
</file>

<file path=xl/calcChain.xml><?xml version="1.0" encoding="utf-8"?>
<calcChain xmlns="http://schemas.openxmlformats.org/spreadsheetml/2006/main">
  <c r="R8" i="19"/>
  <c r="R9"/>
  <c r="R10"/>
  <c r="R11"/>
  <c r="R12"/>
  <c r="R13"/>
  <c r="R14"/>
  <c r="Q4"/>
  <c r="Q14"/>
  <c r="S14" s="1"/>
  <c r="S9" i="23"/>
  <c r="R8"/>
  <c r="R9"/>
  <c r="R10"/>
  <c r="Q6"/>
  <c r="S6" s="1"/>
  <c r="Q8"/>
  <c r="S8" s="1"/>
  <c r="Q9"/>
  <c r="Q10"/>
  <c r="R6" i="22"/>
  <c r="R12"/>
  <c r="R10"/>
  <c r="R13"/>
  <c r="R17"/>
  <c r="R15"/>
  <c r="R16"/>
  <c r="R18"/>
  <c r="R19"/>
  <c r="R20"/>
  <c r="Q6"/>
  <c r="S6" s="1"/>
  <c r="Q10"/>
  <c r="S10" s="1"/>
  <c r="Q15"/>
  <c r="S15" s="1"/>
  <c r="Q16"/>
  <c r="S16" s="1"/>
  <c r="Q19"/>
  <c r="Q20"/>
  <c r="Q4"/>
  <c r="R7" i="25"/>
  <c r="R6"/>
  <c r="R8"/>
  <c r="Q8"/>
  <c r="S8" s="1"/>
  <c r="Q4"/>
  <c r="S4" s="1"/>
  <c r="R10" i="20"/>
  <c r="R12"/>
  <c r="R11"/>
  <c r="Q10"/>
  <c r="S10" s="1"/>
  <c r="Q12"/>
  <c r="Q11"/>
  <c r="S11" s="1"/>
  <c r="Q9"/>
  <c r="S9" s="1"/>
  <c r="R16" i="18"/>
  <c r="R24"/>
  <c r="R17"/>
  <c r="R18"/>
  <c r="R19"/>
  <c r="R20"/>
  <c r="R21"/>
  <c r="R22"/>
  <c r="R23"/>
  <c r="R25"/>
  <c r="Q25"/>
  <c r="O5" i="19"/>
  <c r="R5" s="1"/>
  <c r="O7"/>
  <c r="R7" s="1"/>
  <c r="O4"/>
  <c r="R4" s="1"/>
  <c r="O6"/>
  <c r="R6" s="1"/>
  <c r="O5" i="23"/>
  <c r="R5" s="1"/>
  <c r="S5" s="1"/>
  <c r="O6"/>
  <c r="R6" s="1"/>
  <c r="O7"/>
  <c r="R7" s="1"/>
  <c r="O4"/>
  <c r="R4" s="1"/>
  <c r="O5" i="22"/>
  <c r="R5" s="1"/>
  <c r="O9"/>
  <c r="R9" s="1"/>
  <c r="O6"/>
  <c r="O12"/>
  <c r="O7"/>
  <c r="R7" s="1"/>
  <c r="O8"/>
  <c r="R8" s="1"/>
  <c r="O10"/>
  <c r="O13"/>
  <c r="O11"/>
  <c r="R11" s="1"/>
  <c r="O15"/>
  <c r="O16"/>
  <c r="O14"/>
  <c r="R14" s="1"/>
  <c r="O4"/>
  <c r="R4" s="1"/>
  <c r="O5" i="25"/>
  <c r="R5" s="1"/>
  <c r="O6"/>
  <c r="O4"/>
  <c r="R4" s="1"/>
  <c r="O5" i="20"/>
  <c r="R5" s="1"/>
  <c r="O6"/>
  <c r="R6" s="1"/>
  <c r="O10"/>
  <c r="O7"/>
  <c r="R7" s="1"/>
  <c r="O8"/>
  <c r="R8" s="1"/>
  <c r="O9"/>
  <c r="R9" s="1"/>
  <c r="O4"/>
  <c r="R4" s="1"/>
  <c r="O15" i="18"/>
  <c r="R15" s="1"/>
  <c r="O13"/>
  <c r="R13" s="1"/>
  <c r="O11"/>
  <c r="R11" s="1"/>
  <c r="O12"/>
  <c r="R12" s="1"/>
  <c r="O14"/>
  <c r="R14" s="1"/>
  <c r="O6"/>
  <c r="R6" s="1"/>
  <c r="O8"/>
  <c r="R8" s="1"/>
  <c r="O5"/>
  <c r="R5" s="1"/>
  <c r="O10"/>
  <c r="R10" s="1"/>
  <c r="O9"/>
  <c r="R9" s="1"/>
  <c r="O7"/>
  <c r="R7" s="1"/>
  <c r="J16" i="22"/>
  <c r="J6" i="25"/>
  <c r="Q6" s="1"/>
  <c r="S6" s="1"/>
  <c r="J5"/>
  <c r="Q5" s="1"/>
  <c r="J7"/>
  <c r="Q7" s="1"/>
  <c r="S7" s="1"/>
  <c r="J4"/>
  <c r="J11" i="19"/>
  <c r="Q11" s="1"/>
  <c r="J21" i="18"/>
  <c r="Q21" s="1"/>
  <c r="J4" i="22"/>
  <c r="J9" i="20"/>
  <c r="J6" i="23"/>
  <c r="J4"/>
  <c r="Q4" s="1"/>
  <c r="S4" s="1"/>
  <c r="J7"/>
  <c r="Q7" s="1"/>
  <c r="S7" s="1"/>
  <c r="J5"/>
  <c r="Q5" s="1"/>
  <c r="J9" i="22"/>
  <c r="Q9" s="1"/>
  <c r="S9" s="1"/>
  <c r="J18"/>
  <c r="Q18" s="1"/>
  <c r="S18" s="1"/>
  <c r="J17"/>
  <c r="Q17" s="1"/>
  <c r="S17" s="1"/>
  <c r="J8"/>
  <c r="Q8" s="1"/>
  <c r="J7"/>
  <c r="Q7" s="1"/>
  <c r="J5"/>
  <c r="Q5" s="1"/>
  <c r="S5" s="1"/>
  <c r="J12"/>
  <c r="Q12" s="1"/>
  <c r="S12" s="1"/>
  <c r="J10"/>
  <c r="J15"/>
  <c r="J14"/>
  <c r="Q14" s="1"/>
  <c r="S14" s="1"/>
  <c r="J13"/>
  <c r="Q13" s="1"/>
  <c r="S13" s="1"/>
  <c r="J6"/>
  <c r="J11"/>
  <c r="Q11" s="1"/>
  <c r="J8" i="20"/>
  <c r="Q8" s="1"/>
  <c r="S8" s="1"/>
  <c r="J5"/>
  <c r="Q5" s="1"/>
  <c r="J7"/>
  <c r="Q7" s="1"/>
  <c r="J6"/>
  <c r="Q6" s="1"/>
  <c r="S6" s="1"/>
  <c r="J4"/>
  <c r="Q4" s="1"/>
  <c r="S4" s="1"/>
  <c r="J10"/>
  <c r="J7" i="19"/>
  <c r="Q7" s="1"/>
  <c r="J13"/>
  <c r="Q13" s="1"/>
  <c r="S13" s="1"/>
  <c r="J4"/>
  <c r="J10"/>
  <c r="Q10" s="1"/>
  <c r="S10" s="1"/>
  <c r="J5"/>
  <c r="Q5" s="1"/>
  <c r="J12"/>
  <c r="Q12" s="1"/>
  <c r="J9"/>
  <c r="Q9" s="1"/>
  <c r="S9" s="1"/>
  <c r="J8"/>
  <c r="Q8" s="1"/>
  <c r="J6"/>
  <c r="Q6" s="1"/>
  <c r="J8" i="18"/>
  <c r="Q8" s="1"/>
  <c r="J6"/>
  <c r="Q6" s="1"/>
  <c r="S6" s="1"/>
  <c r="J22"/>
  <c r="Q22" s="1"/>
  <c r="J16"/>
  <c r="Q16" s="1"/>
  <c r="S16" s="1"/>
  <c r="J5"/>
  <c r="Q5" s="1"/>
  <c r="J17"/>
  <c r="Q17" s="1"/>
  <c r="J20"/>
  <c r="Q20" s="1"/>
  <c r="J9"/>
  <c r="Q9" s="1"/>
  <c r="J13"/>
  <c r="Q13" s="1"/>
  <c r="J24"/>
  <c r="Q24" s="1"/>
  <c r="J11"/>
  <c r="Q11" s="1"/>
  <c r="S11" s="1"/>
  <c r="J12"/>
  <c r="Q12" s="1"/>
  <c r="S12" s="1"/>
  <c r="J14"/>
  <c r="Q14" s="1"/>
  <c r="S14" s="1"/>
  <c r="J23"/>
  <c r="Q23" s="1"/>
  <c r="J18"/>
  <c r="Q18" s="1"/>
  <c r="J7"/>
  <c r="Q7" s="1"/>
  <c r="J15"/>
  <c r="Q15" s="1"/>
  <c r="S15" s="1"/>
  <c r="J10"/>
  <c r="Q10" s="1"/>
  <c r="J19"/>
  <c r="Q19" s="1"/>
  <c r="S7" i="19" l="1"/>
  <c r="S12"/>
  <c r="S11"/>
  <c r="S8"/>
  <c r="S4"/>
  <c r="S6"/>
  <c r="S5"/>
  <c r="S4" i="22"/>
  <c r="S8"/>
  <c r="S11"/>
  <c r="S7"/>
  <c r="S5" i="25"/>
  <c r="S5" i="20"/>
  <c r="S7"/>
  <c r="S5" i="18"/>
  <c r="S17"/>
  <c r="S21"/>
  <c r="S10"/>
  <c r="S13"/>
  <c r="S8"/>
  <c r="S7"/>
  <c r="S9"/>
  <c r="S23"/>
  <c r="S22"/>
  <c r="S18"/>
  <c r="S19"/>
  <c r="S20"/>
</calcChain>
</file>

<file path=xl/comments1.xml><?xml version="1.0" encoding="utf-8"?>
<comments xmlns="http://schemas.openxmlformats.org/spreadsheetml/2006/main">
  <authors>
    <author>12345</author>
  </authors>
  <commentList>
    <comment ref="L17" authorId="0">
      <text>
        <r>
          <rPr>
            <b/>
            <sz val="9"/>
            <color indexed="81"/>
            <rFont val="Tahoma"/>
            <charset val="1"/>
          </rPr>
          <t xml:space="preserve">дотянула тундра
</t>
        </r>
      </text>
    </comment>
  </commentList>
</comments>
</file>

<file path=xl/comments2.xml><?xml version="1.0" encoding="utf-8"?>
<comments xmlns="http://schemas.openxmlformats.org/spreadsheetml/2006/main">
  <authors>
    <author>12345</author>
  </authors>
  <commentLis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Время СУ+пенализация - 12:49:25. Присовен норматив
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присвоен норматив за превышение нормы времени на 5 минут</t>
        </r>
      </text>
    </comment>
  </commentList>
</comments>
</file>

<file path=xl/comments3.xml><?xml version="1.0" encoding="utf-8"?>
<comments xmlns="http://schemas.openxmlformats.org/spreadsheetml/2006/main">
  <authors>
    <author>12345</author>
  </authors>
  <commentList>
    <comment ref="L10" authorId="0">
      <text>
        <r>
          <rPr>
            <b/>
            <sz val="9"/>
            <color indexed="81"/>
            <rFont val="Tahoma"/>
            <charset val="1"/>
          </rPr>
          <t xml:space="preserve">ФИНИШИРОВАЛ ОДИН
</t>
        </r>
      </text>
    </comment>
  </commentList>
</comments>
</file>

<file path=xl/comments4.xml><?xml version="1.0" encoding="utf-8"?>
<comments xmlns="http://schemas.openxmlformats.org/spreadsheetml/2006/main">
  <authors>
    <author>12345</author>
  </authors>
  <commentList>
    <comment ref="O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Время с учетом пенализации - 13:27:00. Присвоен норматив
</t>
        </r>
      </text>
    </comment>
    <comment ref="O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Время с учетом пенализации - 15:56:00. Присвоен норматив
</t>
        </r>
      </text>
    </comment>
  </commentList>
</comments>
</file>

<file path=xl/sharedStrings.xml><?xml version="1.0" encoding="utf-8"?>
<sst xmlns="http://schemas.openxmlformats.org/spreadsheetml/2006/main" count="488" uniqueCount="215">
  <si>
    <t>Данчцелевский Александр</t>
  </si>
  <si>
    <t>прибыл один</t>
  </si>
  <si>
    <t>Ст. №</t>
  </si>
  <si>
    <t>ФИО</t>
  </si>
  <si>
    <t>Тимошенко Максим
Неронский Виталий</t>
  </si>
  <si>
    <t>Савич Тимофей
Белов Федор</t>
  </si>
  <si>
    <t>Каменюк Григорий
Панин Сергей</t>
  </si>
  <si>
    <t>Беляковкий Дмитрий
Каспирович Василий</t>
  </si>
  <si>
    <t>Вартанян Сергей
Коробов Василий</t>
  </si>
  <si>
    <t>Катонов Дмитрий
Катонов Юлия</t>
  </si>
  <si>
    <t>Черепок Андрей
Заяц Максим</t>
  </si>
  <si>
    <t>Станкевич Сергей
Прядко Дмитрий</t>
  </si>
  <si>
    <t>Старых Виктор
Бондаревич Андрей</t>
  </si>
  <si>
    <t>Матюш Максим
Прошкин Александр</t>
  </si>
  <si>
    <t>Абметка Максим
Юнчик Дмитрий</t>
  </si>
  <si>
    <t>Рудак Михаил
Рудак Павел</t>
  </si>
  <si>
    <t>Kovalenka Jurijus
Šeibokas Justas</t>
  </si>
  <si>
    <t>Гузовский Юрий
Моисеев Дмитрий</t>
  </si>
  <si>
    <t>Малыха Андрей
Корнелюк Александр
ДЖИДЖОЕВ Эдурад</t>
  </si>
  <si>
    <t>Козловский Валентин
Rokas Danilevicius</t>
  </si>
  <si>
    <t>Оконешников Владимир
Билан Александр</t>
  </si>
  <si>
    <t>Тихонович Сергей
Тихонович Евгений</t>
  </si>
  <si>
    <t>Хоменко Анатолий
Хоменко Георгий</t>
  </si>
  <si>
    <t>Рощенков Евгений
Эрненсов Руслан</t>
  </si>
  <si>
    <t>Japins Aivis
Savickis Dmitrijs
Ragovskis Aigars</t>
  </si>
  <si>
    <t>№ п\п</t>
  </si>
  <si>
    <t>Город/Страна</t>
  </si>
  <si>
    <t>Старт</t>
  </si>
  <si>
    <t>Финиш</t>
  </si>
  <si>
    <t>Пенализ.</t>
  </si>
  <si>
    <t>СУ1</t>
  </si>
  <si>
    <t>A-46</t>
  </si>
  <si>
    <t>A-35;A-42</t>
  </si>
  <si>
    <t>A-66</t>
  </si>
  <si>
    <t>A-3;A-4;</t>
  </si>
  <si>
    <t>A-72</t>
  </si>
  <si>
    <t>A-35;A-42;A-46;A-66;A-67</t>
  </si>
  <si>
    <t>A-20;A-66;A-67;A-68;A-69</t>
  </si>
  <si>
    <t>A-35;</t>
  </si>
  <si>
    <t>A-35</t>
  </si>
  <si>
    <t>A-36;A-37</t>
  </si>
  <si>
    <t>A-3;A-35;A-42;A-46;A-57;A-66;A-67;A-68;A-69;</t>
  </si>
  <si>
    <t>Невзятые точки</t>
  </si>
  <si>
    <t>ВСЕ ВЗЯТО</t>
  </si>
  <si>
    <t>НЕ СДАН ТРЕК</t>
  </si>
  <si>
    <t>ГАЗ-69</t>
  </si>
  <si>
    <t>Новый двор, Беларусь</t>
  </si>
  <si>
    <t>Барановичи, Беларусь</t>
  </si>
  <si>
    <t>Suzuki Samurai</t>
  </si>
  <si>
    <t>Москва, Россия</t>
  </si>
  <si>
    <t>JEEP Wrangler</t>
  </si>
  <si>
    <t>Гомель, Беларусь</t>
  </si>
  <si>
    <t>УАЗ</t>
  </si>
  <si>
    <t>Беларусь</t>
  </si>
  <si>
    <t>Suzuki Vitara</t>
  </si>
  <si>
    <t>Вильнюс, Литва</t>
  </si>
  <si>
    <t>Слоним, Беларусь</t>
  </si>
  <si>
    <t>TLC</t>
  </si>
  <si>
    <t>Ратомка, Беларусь</t>
  </si>
  <si>
    <t>TLC 70</t>
  </si>
  <si>
    <t>Елгава, Латвия</t>
  </si>
  <si>
    <t>LR Defender</t>
  </si>
  <si>
    <t>Минск, Беларусь</t>
  </si>
  <si>
    <t>Suzuki Jimny</t>
  </si>
  <si>
    <t>Брест, Беларусь</t>
  </si>
  <si>
    <t>Isuzu trooper</t>
  </si>
  <si>
    <t>Mitsubishi/ Montero Sport</t>
  </si>
  <si>
    <t>ВАЗ 2121</t>
  </si>
  <si>
    <t>Мюнхен, Германия</t>
  </si>
  <si>
    <t>Автомобиль</t>
  </si>
  <si>
    <t>Рез-т СУ1</t>
  </si>
  <si>
    <t>Богуш Сергей
Пилькевич Павел</t>
  </si>
  <si>
    <t>Казак Леонид
Гуменяк Александр</t>
  </si>
  <si>
    <t>Гнедько Сергей
Кезь Александр</t>
  </si>
  <si>
    <t>Кубраков Дмитрий
Губич Александр</t>
  </si>
  <si>
    <t>Волков Александр
Огарь Сергей</t>
  </si>
  <si>
    <t>Почицкий Александр
Юшкевич Олег</t>
  </si>
  <si>
    <t>Apsitis Armands
Asmis Agnis
Vilcans Jurgis</t>
  </si>
  <si>
    <t>Борейко Борис
Чеховский Андрей</t>
  </si>
  <si>
    <t>Карманенко Виталий
Карманенко Александра</t>
  </si>
  <si>
    <t>Врублевский Александр
Хаменчук Сергей
Ломакин Дмитрий</t>
  </si>
  <si>
    <t>Поплавский Павел
Изинец Александр
Поплавский Эдуард</t>
  </si>
  <si>
    <t>С.-Петербург, Россия</t>
  </si>
  <si>
    <t>A-55</t>
  </si>
  <si>
    <t>нарушение порядка A63-A64</t>
  </si>
  <si>
    <t>A-39</t>
  </si>
  <si>
    <t>A-39, нет трека от т. A-41</t>
  </si>
  <si>
    <t>Nissan Patrol</t>
  </si>
  <si>
    <t>Лунинец, Беларусь</t>
  </si>
  <si>
    <t>УАЗ 469</t>
  </si>
  <si>
    <t>Ваз 21213</t>
  </si>
  <si>
    <t>Тойота</t>
  </si>
  <si>
    <t>Латвия</t>
  </si>
  <si>
    <t>JEEP</t>
  </si>
  <si>
    <t>Степанов Дмитрий
Степанов Александр</t>
  </si>
  <si>
    <t>Румянцев Артур
Милашевский Александр</t>
  </si>
  <si>
    <t>Лукьянович Владимир
Кохановский Александр</t>
  </si>
  <si>
    <t>Туманов Артур
Туманов Степан
Рудницкий Владимир</t>
  </si>
  <si>
    <t>Шандриков Борис
Гапеев Владимир</t>
  </si>
  <si>
    <t>Мелихов Анатолий
Кливоносов Алексей</t>
  </si>
  <si>
    <t>Книга Владимир
Ростов Павел</t>
  </si>
  <si>
    <t>Пецевич Александр
Захаров Александр</t>
  </si>
  <si>
    <t>Gurklys Nerijus
Paskevicius Vaidotas</t>
  </si>
  <si>
    <t>DB-42;D-68,D-79;D-81</t>
  </si>
  <si>
    <t>DB-23;D-82</t>
  </si>
  <si>
    <t>Mercedes GW</t>
  </si>
  <si>
    <t>ГАЗ 69</t>
  </si>
  <si>
    <t>Гродно, Беларусь</t>
  </si>
  <si>
    <t>JEEP Rubicon</t>
  </si>
  <si>
    <t>Витебск, Беларусь</t>
  </si>
  <si>
    <t>Орешники, Беларусь</t>
  </si>
  <si>
    <t>Литва</t>
  </si>
  <si>
    <t>Газ 69</t>
  </si>
  <si>
    <t>Malaiška Ričardas
Danusas Darius</t>
  </si>
  <si>
    <t>Гневко Дмитрий
Николаев Олег</t>
  </si>
  <si>
    <t>Venckus Antanas
Remigijus Kupstas</t>
  </si>
  <si>
    <t>норматив</t>
  </si>
  <si>
    <t>D-4, D-5, D-81</t>
  </si>
  <si>
    <t>НОРМАТИВ</t>
  </si>
  <si>
    <t>TR-1</t>
  </si>
  <si>
    <t>TR-2</t>
  </si>
  <si>
    <t>TR-3</t>
  </si>
  <si>
    <t>BBR-3</t>
  </si>
  <si>
    <t>Таураге, Литва</t>
  </si>
  <si>
    <t>Кравчун Дмитрий
Почебыт Василий</t>
  </si>
  <si>
    <t>Ольшанников Дмитрий
Врублевский Олег</t>
  </si>
  <si>
    <t>Антоненко Сергей
Булыга Андрей</t>
  </si>
  <si>
    <t>Кисельников Владимир
Кисельников Александр</t>
  </si>
  <si>
    <t>Нестерович Виталий
Архипович Антон</t>
  </si>
  <si>
    <t>Хвесько Валерий
Стрельцов Петр</t>
  </si>
  <si>
    <t>Кудравец Валерий
Рудлевский Игорь</t>
  </si>
  <si>
    <t>Корольчик Денис
Башламинов Валерий</t>
  </si>
  <si>
    <t>Мирончик Андрей
Шапочкин Александр</t>
  </si>
  <si>
    <t>Вольфлёнок Артём
Вечерко Владимир</t>
  </si>
  <si>
    <t>Тузов Алексей
Батов Алексей</t>
  </si>
  <si>
    <t>Шекин Василий
Шекин Тимофей</t>
  </si>
  <si>
    <t>Пелейко Александр
Высочин Андрей</t>
  </si>
  <si>
    <t>Бруй Денис
Дись Эдуард</t>
  </si>
  <si>
    <t>Жвирбля Александр
Белошенко Игорь</t>
  </si>
  <si>
    <t>Шубин Денис
Немов Андрей</t>
  </si>
  <si>
    <t>417
418</t>
  </si>
  <si>
    <t>Калюкин Максим
Роговой Игорь
Баборико Дмитрий</t>
  </si>
  <si>
    <t>D-69</t>
  </si>
  <si>
    <t>D-17, D-79</t>
  </si>
  <si>
    <t>D-69, D-61</t>
  </si>
  <si>
    <t>D-77</t>
  </si>
  <si>
    <t>D-63, D-61</t>
  </si>
  <si>
    <t>D-79, D-77, D-69, D-65, D-63</t>
  </si>
  <si>
    <t>D-77, D-63, D-2</t>
  </si>
  <si>
    <t>Yamaha</t>
  </si>
  <si>
    <t>Yamaha Grizzly 700</t>
  </si>
  <si>
    <t>Yamaha/Yamaha</t>
  </si>
  <si>
    <t>Yamaha / Kawasaki</t>
  </si>
  <si>
    <t>С. Петербург, Россия</t>
  </si>
  <si>
    <t>Suzuki / Kawasaki</t>
  </si>
  <si>
    <t>YAMAHA GRIZZLY 550</t>
  </si>
  <si>
    <t>Yamaha Grizzly</t>
  </si>
  <si>
    <t>Polaris. Can-am</t>
  </si>
  <si>
    <t>Мосты, Беларусь</t>
  </si>
  <si>
    <t xml:space="preserve">Yamaha Grizzly </t>
  </si>
  <si>
    <t>Yamaha grizzly 700</t>
  </si>
  <si>
    <t>Хитрик Юрий
Леощенко Юрий</t>
  </si>
  <si>
    <t>Люкевич Андрей
Витковский Василий</t>
  </si>
  <si>
    <t>Тумащик Юрий
Чеботарь Николай</t>
  </si>
  <si>
    <t>Петруковский Виталий
Журавлев Иван</t>
  </si>
  <si>
    <t>Бородавко Евгений
Бачило Игорь</t>
  </si>
  <si>
    <t>Концовик Виктор
Синдорович Николай</t>
  </si>
  <si>
    <t>ATV</t>
  </si>
  <si>
    <t>Туризм-Hard</t>
  </si>
  <si>
    <t>ATV-Туризм</t>
  </si>
  <si>
    <t>A-35, A-36, A-72</t>
  </si>
  <si>
    <t>A-57, A-59-A-72</t>
  </si>
  <si>
    <t>KYMCO MXU 700</t>
  </si>
  <si>
    <t>Жемчужный, Беларусь</t>
  </si>
  <si>
    <t>LINHAI/POLARIS</t>
  </si>
  <si>
    <t>Щучин, Беларусь</t>
  </si>
  <si>
    <t>KUMCO</t>
  </si>
  <si>
    <t>Gamax/cf moto</t>
  </si>
  <si>
    <t>Cfmoto 500</t>
  </si>
  <si>
    <t>Mitsubishi Pajero II</t>
  </si>
  <si>
    <t>Мосты Левые, Беларусь</t>
  </si>
  <si>
    <t>НФ</t>
  </si>
  <si>
    <t>A-35, A-57, A-62</t>
  </si>
  <si>
    <t>СУ2</t>
  </si>
  <si>
    <t>Рез-т СУ2</t>
  </si>
  <si>
    <t>G-9, G-36, G-37, G-39, назад от т. G-68</t>
  </si>
  <si>
    <t>G-9</t>
  </si>
  <si>
    <t>G-37, G-39, G-82</t>
  </si>
  <si>
    <t>G-21, G36, G37, G-39</t>
  </si>
  <si>
    <t>G-4, G36, G37, G-39</t>
  </si>
  <si>
    <t>G-9, G-21</t>
  </si>
  <si>
    <t>G-2;G-3;</t>
  </si>
  <si>
    <t>GB-10;G-27;G-60</t>
  </si>
  <si>
    <t>G-4;</t>
  </si>
  <si>
    <t>GB-10;</t>
  </si>
  <si>
    <t>НС</t>
  </si>
  <si>
    <t>G-64?G-73?</t>
  </si>
  <si>
    <t>G-13 34 m</t>
  </si>
  <si>
    <t>G-3?</t>
  </si>
  <si>
    <t>G-3</t>
  </si>
  <si>
    <t>сход после т. G-70</t>
  </si>
  <si>
    <t>G-13</t>
  </si>
  <si>
    <t>G-9;G-11;G-18;G-36;G-37;</t>
  </si>
  <si>
    <t>G-4, G-9 и еще много</t>
  </si>
  <si>
    <t>ВНЕ ЗАЧЕТА</t>
  </si>
  <si>
    <t>НЕ СДАН ТРЕК/ВНЕ ЗАЧЕТА</t>
  </si>
  <si>
    <t>Норматив: 8 ч 24 м</t>
  </si>
  <si>
    <t>Норматив: 9 ч 36 м</t>
  </si>
  <si>
    <t>Норматив: 12 ч</t>
  </si>
  <si>
    <t>Лимит времени СУ1: 7 ч</t>
  </si>
  <si>
    <t>Лимит времени СУ2: 8 ч</t>
  </si>
  <si>
    <t>Лимит времени СУ2: 10 ч</t>
  </si>
  <si>
    <t>Результат</t>
  </si>
  <si>
    <t>Лисенко Евгений
Широков Александр</t>
  </si>
  <si>
    <t>g-78--g-84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</si>
</sst>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1" fillId="0" borderId="1" xfId="0" applyFont="1" applyFill="1" applyBorder="1" applyAlignment="1">
      <alignment vertical="center"/>
    </xf>
    <xf numFmtId="21" fontId="0" fillId="0" borderId="0" xfId="0" applyNumberFormat="1"/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1" fillId="0" borderId="2" xfId="0" applyFont="1" applyFill="1" applyBorder="1" applyAlignment="1">
      <alignment vertical="center" wrapText="1"/>
    </xf>
    <xf numFmtId="0" fontId="0" fillId="2" borderId="1" xfId="0" applyFill="1" applyBorder="1"/>
    <xf numFmtId="0" fontId="2" fillId="0" borderId="0" xfId="0" applyFont="1" applyFill="1"/>
    <xf numFmtId="0" fontId="3" fillId="0" borderId="1" xfId="0" applyFont="1" applyFill="1" applyBorder="1" applyAlignment="1">
      <alignment vertical="center" wrapText="1"/>
    </xf>
    <xf numFmtId="2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1" fontId="0" fillId="0" borderId="1" xfId="0" applyNumberFormat="1" applyFill="1" applyBorder="1" applyAlignment="1">
      <alignment horizontal="center" vertical="center"/>
    </xf>
    <xf numFmtId="21" fontId="0" fillId="0" borderId="1" xfId="0" applyNumberFormat="1" applyFill="1" applyBorder="1" applyAlignment="1">
      <alignment vertical="center"/>
    </xf>
    <xf numFmtId="2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1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1" fontId="0" fillId="0" borderId="0" xfId="0" applyNumberFormat="1" applyAlignment="1">
      <alignment vertical="center"/>
    </xf>
    <xf numFmtId="0" fontId="3" fillId="0" borderId="2" xfId="0" applyFont="1" applyBorder="1" applyAlignment="1">
      <alignment wrapText="1"/>
    </xf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21" fontId="0" fillId="0" borderId="1" xfId="0" applyNumberFormat="1" applyBorder="1"/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20" fontId="0" fillId="0" borderId="1" xfId="0" applyNumberFormat="1" applyBorder="1"/>
    <xf numFmtId="0" fontId="4" fillId="0" borderId="1" xfId="0" applyFont="1" applyBorder="1"/>
    <xf numFmtId="21" fontId="0" fillId="0" borderId="1" xfId="0" applyNumberFormat="1" applyBorder="1" applyAlignment="1">
      <alignment vertical="center" wrapText="1"/>
    </xf>
    <xf numFmtId="21" fontId="4" fillId="0" borderId="1" xfId="0" applyNumberFormat="1" applyFont="1" applyBorder="1"/>
    <xf numFmtId="2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21" fontId="2" fillId="0" borderId="1" xfId="0" applyNumberFormat="1" applyFont="1" applyFill="1" applyBorder="1" applyAlignment="1">
      <alignment vertical="center" wrapText="1"/>
    </xf>
    <xf numFmtId="21" fontId="0" fillId="0" borderId="1" xfId="0" applyNumberFormat="1" applyFill="1" applyBorder="1"/>
    <xf numFmtId="21" fontId="0" fillId="0" borderId="1" xfId="0" applyNumberFormat="1" applyBorder="1" applyAlignment="1">
      <alignment horizontal="center"/>
    </xf>
    <xf numFmtId="46" fontId="0" fillId="0" borderId="1" xfId="0" applyNumberFormat="1" applyBorder="1"/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21" fontId="0" fillId="0" borderId="1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8"/>
  <sheetViews>
    <sheetView zoomScale="70" zoomScaleNormal="70" workbookViewId="0">
      <pane xSplit="5" topLeftCell="F1" activePane="topRight" state="frozen"/>
      <selection pane="topRight" activeCell="J6" sqref="J6"/>
    </sheetView>
  </sheetViews>
  <sheetFormatPr defaultRowHeight="15"/>
  <cols>
    <col min="1" max="1" width="7.42578125" bestFit="1" customWidth="1"/>
    <col min="2" max="2" width="7.7109375" style="11" bestFit="1" customWidth="1"/>
    <col min="3" max="3" width="24" bestFit="1" customWidth="1"/>
    <col min="4" max="4" width="14" bestFit="1" customWidth="1"/>
    <col min="5" max="5" width="13.5703125" style="16" customWidth="1"/>
    <col min="6" max="6" width="8.42578125" bestFit="1" customWidth="1"/>
    <col min="7" max="7" width="8.28515625" bestFit="1" customWidth="1"/>
    <col min="8" max="8" width="9.85546875" bestFit="1" customWidth="1"/>
    <col min="9" max="9" width="16.5703125" customWidth="1"/>
    <col min="10" max="10" width="13.7109375" bestFit="1" customWidth="1"/>
    <col min="13" max="13" width="10.42578125" bestFit="1" customWidth="1"/>
    <col min="14" max="14" width="18.140625" customWidth="1"/>
    <col min="15" max="15" width="10.7109375" bestFit="1" customWidth="1"/>
    <col min="19" max="19" width="12.42578125" bestFit="1" customWidth="1"/>
  </cols>
  <sheetData>
    <row r="2" spans="1:19" ht="23.25">
      <c r="A2" s="19" t="s">
        <v>119</v>
      </c>
    </row>
    <row r="3" spans="1:19">
      <c r="F3" s="39" t="s">
        <v>30</v>
      </c>
      <c r="G3" s="39"/>
      <c r="H3" s="39"/>
      <c r="I3" s="39"/>
      <c r="J3" s="39"/>
      <c r="K3" s="39" t="s">
        <v>183</v>
      </c>
      <c r="L3" s="39"/>
      <c r="M3" s="39"/>
      <c r="N3" s="39"/>
      <c r="O3" s="39"/>
    </row>
    <row r="4" spans="1:19" ht="30">
      <c r="A4" s="9" t="s">
        <v>25</v>
      </c>
      <c r="B4" s="32" t="s">
        <v>2</v>
      </c>
      <c r="C4" s="9" t="s">
        <v>3</v>
      </c>
      <c r="D4" s="9" t="s">
        <v>69</v>
      </c>
      <c r="E4" s="20" t="s">
        <v>26</v>
      </c>
      <c r="F4" s="9" t="s">
        <v>27</v>
      </c>
      <c r="G4" s="9" t="s">
        <v>28</v>
      </c>
      <c r="H4" s="9" t="s">
        <v>29</v>
      </c>
      <c r="I4" s="9" t="s">
        <v>42</v>
      </c>
      <c r="J4" s="9" t="s">
        <v>70</v>
      </c>
      <c r="K4" s="9" t="s">
        <v>27</v>
      </c>
      <c r="L4" s="9" t="s">
        <v>28</v>
      </c>
      <c r="M4" s="9" t="s">
        <v>29</v>
      </c>
      <c r="N4" s="9" t="s">
        <v>42</v>
      </c>
      <c r="O4" s="9" t="s">
        <v>184</v>
      </c>
      <c r="Q4" s="9" t="s">
        <v>30</v>
      </c>
      <c r="R4" s="9" t="s">
        <v>183</v>
      </c>
      <c r="S4" s="9" t="s">
        <v>212</v>
      </c>
    </row>
    <row r="5" spans="1:19" ht="30">
      <c r="A5" s="15">
        <v>1</v>
      </c>
      <c r="B5" s="13">
        <v>107</v>
      </c>
      <c r="C5" s="2" t="s">
        <v>20</v>
      </c>
      <c r="D5" s="17" t="s">
        <v>48</v>
      </c>
      <c r="E5" s="34" t="s">
        <v>82</v>
      </c>
      <c r="F5" s="26">
        <v>0.6</v>
      </c>
      <c r="G5" s="24">
        <v>0.73819444444444438</v>
      </c>
      <c r="H5" s="24">
        <v>0</v>
      </c>
      <c r="I5" s="25" t="s">
        <v>43</v>
      </c>
      <c r="J5" s="24">
        <f>G5-F5+H5</f>
        <v>0.1381944444444444</v>
      </c>
      <c r="K5" s="38">
        <v>0.54513888888888895</v>
      </c>
      <c r="L5" s="38">
        <v>0.65347222222222223</v>
      </c>
      <c r="M5" s="44">
        <v>0</v>
      </c>
      <c r="N5" s="25" t="s">
        <v>43</v>
      </c>
      <c r="O5" s="24">
        <f>L5-K5+M5</f>
        <v>0.10833333333333328</v>
      </c>
      <c r="Q5" s="38">
        <f>J5</f>
        <v>0.1381944444444444</v>
      </c>
      <c r="R5" s="38">
        <f>O5</f>
        <v>0.10833333333333328</v>
      </c>
      <c r="S5" s="51">
        <f>SUM(Q5:R5)</f>
        <v>0.24652777777777768</v>
      </c>
    </row>
    <row r="6" spans="1:19" ht="30">
      <c r="A6" s="15">
        <v>2</v>
      </c>
      <c r="B6" s="13">
        <v>104</v>
      </c>
      <c r="C6" s="2" t="s">
        <v>8</v>
      </c>
      <c r="D6" s="17" t="s">
        <v>50</v>
      </c>
      <c r="E6" s="34" t="s">
        <v>51</v>
      </c>
      <c r="F6" s="24">
        <v>0.58611111111111103</v>
      </c>
      <c r="G6" s="24">
        <v>0.68958333333333333</v>
      </c>
      <c r="H6" s="24">
        <v>1.0416666666666666E-2</v>
      </c>
      <c r="I6" s="25" t="s">
        <v>33</v>
      </c>
      <c r="J6" s="24">
        <f>G6-F6+H6</f>
        <v>0.11388888888888897</v>
      </c>
      <c r="K6" s="38">
        <v>0.54375000000000007</v>
      </c>
      <c r="L6" s="38">
        <v>0.68263888888888891</v>
      </c>
      <c r="M6" s="44">
        <v>0</v>
      </c>
      <c r="N6" s="25" t="s">
        <v>43</v>
      </c>
      <c r="O6" s="24">
        <f>L6-K6+M6</f>
        <v>0.13888888888888884</v>
      </c>
      <c r="Q6" s="38">
        <f>J6</f>
        <v>0.11388888888888897</v>
      </c>
      <c r="R6" s="38">
        <f>O6</f>
        <v>0.13888888888888884</v>
      </c>
      <c r="S6" s="51">
        <f>SUM(Q6:R6)</f>
        <v>0.25277777777777782</v>
      </c>
    </row>
    <row r="7" spans="1:19" ht="30">
      <c r="A7" s="15">
        <v>3</v>
      </c>
      <c r="B7" s="13">
        <v>118</v>
      </c>
      <c r="C7" s="2" t="s">
        <v>14</v>
      </c>
      <c r="D7" s="17" t="s">
        <v>61</v>
      </c>
      <c r="E7" s="34" t="s">
        <v>62</v>
      </c>
      <c r="F7" s="24">
        <v>0.59027777777777779</v>
      </c>
      <c r="G7" s="24">
        <v>0.69166666666666676</v>
      </c>
      <c r="H7" s="24">
        <v>0</v>
      </c>
      <c r="I7" s="25" t="s">
        <v>43</v>
      </c>
      <c r="J7" s="24">
        <f>G7-F7+H7</f>
        <v>0.10138888888888897</v>
      </c>
      <c r="K7" s="38">
        <v>0.54166666666666663</v>
      </c>
      <c r="L7" s="38">
        <v>0.69305555555555554</v>
      </c>
      <c r="M7" s="44">
        <v>0</v>
      </c>
      <c r="N7" s="25" t="s">
        <v>43</v>
      </c>
      <c r="O7" s="24">
        <f>L7-K7+M7</f>
        <v>0.15138888888888891</v>
      </c>
      <c r="Q7" s="38">
        <f>J7</f>
        <v>0.10138888888888897</v>
      </c>
      <c r="R7" s="38">
        <f>O7</f>
        <v>0.15138888888888891</v>
      </c>
      <c r="S7" s="51">
        <f>SUM(Q7:R7)</f>
        <v>0.25277777777777788</v>
      </c>
    </row>
    <row r="8" spans="1:19" ht="30">
      <c r="A8" s="15">
        <v>4</v>
      </c>
      <c r="B8" s="13">
        <v>103</v>
      </c>
      <c r="C8" s="2" t="s">
        <v>11</v>
      </c>
      <c r="D8" s="17" t="s">
        <v>48</v>
      </c>
      <c r="E8" s="34" t="s">
        <v>49</v>
      </c>
      <c r="F8" s="24">
        <v>0.58819444444444446</v>
      </c>
      <c r="G8" s="24">
        <v>0.69305555555555554</v>
      </c>
      <c r="H8" s="24">
        <v>2.0833333333333332E-2</v>
      </c>
      <c r="I8" s="25" t="s">
        <v>32</v>
      </c>
      <c r="J8" s="24">
        <f>G8-F8+H8</f>
        <v>0.12569444444444441</v>
      </c>
      <c r="K8" s="38">
        <v>0.5444444444444444</v>
      </c>
      <c r="L8" s="38">
        <v>0.7104166666666667</v>
      </c>
      <c r="M8" s="44">
        <v>0</v>
      </c>
      <c r="N8" s="25" t="s">
        <v>43</v>
      </c>
      <c r="O8" s="24">
        <f>L8-K8+M8</f>
        <v>0.1659722222222223</v>
      </c>
      <c r="Q8" s="38">
        <f>J8</f>
        <v>0.12569444444444441</v>
      </c>
      <c r="R8" s="38">
        <f>O8</f>
        <v>0.1659722222222223</v>
      </c>
      <c r="S8" s="51">
        <f>SUM(Q8:R8)</f>
        <v>0.29166666666666674</v>
      </c>
    </row>
    <row r="9" spans="1:19" ht="30">
      <c r="A9" s="15">
        <v>5</v>
      </c>
      <c r="B9" s="13">
        <v>110</v>
      </c>
      <c r="C9" s="2" t="s">
        <v>15</v>
      </c>
      <c r="D9" s="17" t="s">
        <v>50</v>
      </c>
      <c r="E9" s="34" t="s">
        <v>56</v>
      </c>
      <c r="F9" s="24">
        <v>0.59097222222222223</v>
      </c>
      <c r="G9" s="24">
        <v>0.7006944444444444</v>
      </c>
      <c r="H9" s="24">
        <v>0</v>
      </c>
      <c r="I9" s="25" t="s">
        <v>43</v>
      </c>
      <c r="J9" s="24">
        <f>G9-F9+H9</f>
        <v>0.10972222222222217</v>
      </c>
      <c r="K9" s="38">
        <v>0.54305555555555551</v>
      </c>
      <c r="L9" s="38">
        <v>0.69236111111111109</v>
      </c>
      <c r="M9" s="44">
        <v>4.1666666666666664E-2</v>
      </c>
      <c r="N9" s="47" t="s">
        <v>186</v>
      </c>
      <c r="O9" s="24">
        <f>L9-K9+M9</f>
        <v>0.19097222222222224</v>
      </c>
      <c r="Q9" s="38">
        <f>J9</f>
        <v>0.10972222222222217</v>
      </c>
      <c r="R9" s="38">
        <f>O9</f>
        <v>0.19097222222222224</v>
      </c>
      <c r="S9" s="51">
        <f>SUM(Q9:R9)</f>
        <v>0.30069444444444438</v>
      </c>
    </row>
    <row r="10" spans="1:19" ht="30">
      <c r="A10" s="15">
        <v>6</v>
      </c>
      <c r="B10" s="13">
        <v>102</v>
      </c>
      <c r="C10" s="2" t="s">
        <v>21</v>
      </c>
      <c r="D10" s="17" t="s">
        <v>48</v>
      </c>
      <c r="E10" s="34" t="s">
        <v>47</v>
      </c>
      <c r="F10" s="24">
        <v>0.59444444444444444</v>
      </c>
      <c r="G10" s="24">
        <v>0.72569444444444453</v>
      </c>
      <c r="H10" s="24">
        <v>1.0416666666666666E-2</v>
      </c>
      <c r="I10" s="25" t="s">
        <v>31</v>
      </c>
      <c r="J10" s="24">
        <f>G10-F10+H10</f>
        <v>0.14166666666666675</v>
      </c>
      <c r="K10" s="38">
        <v>0.54583333333333328</v>
      </c>
      <c r="L10" s="38">
        <v>0.72083333333333333</v>
      </c>
      <c r="M10" s="44">
        <v>0</v>
      </c>
      <c r="N10" s="25" t="s">
        <v>43</v>
      </c>
      <c r="O10" s="24">
        <f>L10-K10+M10</f>
        <v>0.17500000000000004</v>
      </c>
      <c r="Q10" s="38">
        <f>J10</f>
        <v>0.14166666666666675</v>
      </c>
      <c r="R10" s="38">
        <f>O10</f>
        <v>0.17500000000000004</v>
      </c>
      <c r="S10" s="51">
        <f>SUM(Q10:R10)</f>
        <v>0.31666666666666676</v>
      </c>
    </row>
    <row r="11" spans="1:19" ht="30">
      <c r="A11" s="15">
        <v>7</v>
      </c>
      <c r="B11" s="13">
        <v>113</v>
      </c>
      <c r="C11" s="2" t="s">
        <v>19</v>
      </c>
      <c r="D11" s="17" t="s">
        <v>61</v>
      </c>
      <c r="E11" s="34" t="s">
        <v>55</v>
      </c>
      <c r="F11" s="24">
        <v>0.59375</v>
      </c>
      <c r="G11" s="24">
        <v>0.7729166666666667</v>
      </c>
      <c r="H11" s="24">
        <v>1.0416666666666666E-2</v>
      </c>
      <c r="I11" s="25" t="s">
        <v>38</v>
      </c>
      <c r="J11" s="24">
        <f>G11-F11+H11</f>
        <v>0.18958333333333335</v>
      </c>
      <c r="K11" s="38">
        <v>0.55208333333333337</v>
      </c>
      <c r="L11" s="38">
        <v>0.69166666666666676</v>
      </c>
      <c r="M11" s="44">
        <v>0</v>
      </c>
      <c r="N11" s="25" t="s">
        <v>43</v>
      </c>
      <c r="O11" s="24">
        <f>L11-K11+M11</f>
        <v>0.13958333333333339</v>
      </c>
      <c r="Q11" s="38">
        <f>J11</f>
        <v>0.18958333333333335</v>
      </c>
      <c r="R11" s="38">
        <f>O11</f>
        <v>0.13958333333333339</v>
      </c>
      <c r="S11" s="51">
        <f>SUM(Q11:R11)</f>
        <v>0.32916666666666672</v>
      </c>
    </row>
    <row r="12" spans="1:19" ht="30">
      <c r="A12" s="15">
        <v>8</v>
      </c>
      <c r="B12" s="13">
        <v>114</v>
      </c>
      <c r="C12" s="2" t="s">
        <v>5</v>
      </c>
      <c r="D12" s="17" t="s">
        <v>48</v>
      </c>
      <c r="E12" s="34" t="s">
        <v>62</v>
      </c>
      <c r="F12" s="24">
        <v>0.58402777777777781</v>
      </c>
      <c r="G12" s="24">
        <v>0.71875</v>
      </c>
      <c r="H12" s="24">
        <v>1.0416666666666666E-2</v>
      </c>
      <c r="I12" s="25" t="s">
        <v>39</v>
      </c>
      <c r="J12" s="24">
        <f>G12-F12+H12</f>
        <v>0.14513888888888885</v>
      </c>
      <c r="K12" s="38">
        <v>0.54722222222222217</v>
      </c>
      <c r="L12" s="38">
        <v>0.74652777777777779</v>
      </c>
      <c r="M12" s="44">
        <v>0</v>
      </c>
      <c r="N12" s="25" t="s">
        <v>43</v>
      </c>
      <c r="O12" s="24">
        <f>L12-K12+M12</f>
        <v>0.19930555555555562</v>
      </c>
      <c r="Q12" s="38">
        <f>J12</f>
        <v>0.14513888888888885</v>
      </c>
      <c r="R12" s="38">
        <f>O12</f>
        <v>0.19930555555555562</v>
      </c>
      <c r="S12" s="51">
        <f>SUM(Q12:R12)</f>
        <v>0.34444444444444444</v>
      </c>
    </row>
    <row r="13" spans="1:19" ht="45">
      <c r="A13" s="15">
        <v>9</v>
      </c>
      <c r="B13" s="13">
        <v>111</v>
      </c>
      <c r="C13" s="2" t="s">
        <v>24</v>
      </c>
      <c r="D13" s="17" t="s">
        <v>59</v>
      </c>
      <c r="E13" s="34" t="s">
        <v>60</v>
      </c>
      <c r="F13" s="24">
        <v>0.59652777777777777</v>
      </c>
      <c r="G13" s="24">
        <v>0.68680555555555556</v>
      </c>
      <c r="H13" s="24">
        <v>0.14583333333333334</v>
      </c>
      <c r="I13" s="25" t="s">
        <v>37</v>
      </c>
      <c r="J13" s="24">
        <f>G13-F13+H13</f>
        <v>0.23611111111111113</v>
      </c>
      <c r="K13" s="38">
        <v>0.55277777777777781</v>
      </c>
      <c r="L13" s="38">
        <v>0.66180555555555554</v>
      </c>
      <c r="M13" s="44">
        <v>0</v>
      </c>
      <c r="N13" s="25" t="s">
        <v>43</v>
      </c>
      <c r="O13" s="24">
        <f>L13-K13+M13</f>
        <v>0.10902777777777772</v>
      </c>
      <c r="Q13" s="38">
        <f>J13</f>
        <v>0.23611111111111113</v>
      </c>
      <c r="R13" s="38">
        <f>O13</f>
        <v>0.10902777777777772</v>
      </c>
      <c r="S13" s="51">
        <f>SUM(Q13:R13)</f>
        <v>0.34513888888888888</v>
      </c>
    </row>
    <row r="14" spans="1:19" ht="45">
      <c r="A14" s="15">
        <v>10</v>
      </c>
      <c r="B14" s="13">
        <v>115</v>
      </c>
      <c r="C14" s="2" t="s">
        <v>18</v>
      </c>
      <c r="D14" s="17" t="s">
        <v>63</v>
      </c>
      <c r="E14" s="34" t="s">
        <v>64</v>
      </c>
      <c r="F14" s="24">
        <v>0.59305555555555556</v>
      </c>
      <c r="G14" s="24">
        <v>0.73958333333333337</v>
      </c>
      <c r="H14" s="24">
        <v>0</v>
      </c>
      <c r="I14" s="25" t="s">
        <v>43</v>
      </c>
      <c r="J14" s="24">
        <f>G14-F14+H14</f>
        <v>0.14652777777777781</v>
      </c>
      <c r="K14" s="38">
        <v>0.54791666666666672</v>
      </c>
      <c r="L14" s="38">
        <v>0.78055555555555556</v>
      </c>
      <c r="M14" s="44">
        <v>9.375E-2</v>
      </c>
      <c r="N14" s="47" t="s">
        <v>187</v>
      </c>
      <c r="O14" s="24">
        <f>L14-K14+M14</f>
        <v>0.32638888888888884</v>
      </c>
      <c r="Q14" s="38">
        <f>J14</f>
        <v>0.14652777777777781</v>
      </c>
      <c r="R14" s="38">
        <f>O14</f>
        <v>0.32638888888888884</v>
      </c>
      <c r="S14" s="51">
        <f>SUM(Q14:R14)</f>
        <v>0.47291666666666665</v>
      </c>
    </row>
    <row r="15" spans="1:19" ht="45">
      <c r="A15" s="15">
        <v>11</v>
      </c>
      <c r="B15" s="13">
        <v>121</v>
      </c>
      <c r="C15" s="2" t="s">
        <v>6</v>
      </c>
      <c r="D15" s="17" t="s">
        <v>59</v>
      </c>
      <c r="E15" s="34" t="s">
        <v>62</v>
      </c>
      <c r="F15" s="24">
        <v>0.58472222222222225</v>
      </c>
      <c r="G15" s="24">
        <v>0.67083333333333339</v>
      </c>
      <c r="H15" s="24">
        <v>0.1875</v>
      </c>
      <c r="I15" s="25" t="s">
        <v>41</v>
      </c>
      <c r="J15" s="24">
        <f>G15-F15+H15</f>
        <v>0.27361111111111114</v>
      </c>
      <c r="K15" s="38">
        <v>0.55347222222222225</v>
      </c>
      <c r="L15" s="38">
        <v>0.68611111111111101</v>
      </c>
      <c r="M15" s="44">
        <v>8.3333333333333329E-2</v>
      </c>
      <c r="N15" s="47" t="s">
        <v>190</v>
      </c>
      <c r="O15" s="24">
        <f>L15-K15+M15</f>
        <v>0.21597222222222207</v>
      </c>
      <c r="Q15" s="38">
        <f>J15</f>
        <v>0.27361111111111114</v>
      </c>
      <c r="R15" s="38">
        <f>O15</f>
        <v>0.21597222222222207</v>
      </c>
      <c r="S15" s="51">
        <f>SUM(Q15:R15)</f>
        <v>0.4895833333333332</v>
      </c>
    </row>
    <row r="16" spans="1:19" ht="30">
      <c r="A16" s="15">
        <v>12</v>
      </c>
      <c r="B16" s="13">
        <v>106</v>
      </c>
      <c r="C16" s="2" t="s">
        <v>4</v>
      </c>
      <c r="D16" s="17" t="s">
        <v>52</v>
      </c>
      <c r="E16" s="34" t="s">
        <v>53</v>
      </c>
      <c r="F16" s="24">
        <v>0.58333333333333337</v>
      </c>
      <c r="G16" s="24">
        <v>0.68819444444444444</v>
      </c>
      <c r="H16" s="24">
        <v>0</v>
      </c>
      <c r="I16" s="25" t="s">
        <v>43</v>
      </c>
      <c r="J16" s="24">
        <f>G16-F16+H16</f>
        <v>0.10486111111111107</v>
      </c>
      <c r="K16" s="38">
        <v>0.54236111111111118</v>
      </c>
      <c r="L16" s="8" t="s">
        <v>181</v>
      </c>
      <c r="M16" s="42" t="s">
        <v>116</v>
      </c>
      <c r="N16" s="25"/>
      <c r="O16" s="24">
        <v>0.39999999999999997</v>
      </c>
      <c r="Q16" s="38">
        <f>J16</f>
        <v>0.10486111111111107</v>
      </c>
      <c r="R16" s="38">
        <f>O16</f>
        <v>0.39999999999999997</v>
      </c>
      <c r="S16" s="51">
        <f>SUM(Q16:R16)</f>
        <v>0.50486111111111098</v>
      </c>
    </row>
    <row r="17" spans="1:19" ht="30">
      <c r="A17" s="15">
        <v>13</v>
      </c>
      <c r="B17" s="13">
        <v>108</v>
      </c>
      <c r="C17" s="2" t="s">
        <v>16</v>
      </c>
      <c r="D17" s="17" t="s">
        <v>54</v>
      </c>
      <c r="E17" s="34" t="s">
        <v>55</v>
      </c>
      <c r="F17" s="24">
        <v>0.59166666666666667</v>
      </c>
      <c r="G17" s="24">
        <v>0.73472222222222217</v>
      </c>
      <c r="H17" s="24">
        <v>1.0416666666666666E-2</v>
      </c>
      <c r="I17" s="25" t="s">
        <v>35</v>
      </c>
      <c r="J17" s="24">
        <f>G17-F17+H17</f>
        <v>0.15347222222222215</v>
      </c>
      <c r="K17" s="38">
        <v>0.54861111111111105</v>
      </c>
      <c r="L17" s="38">
        <v>0.76597222222222217</v>
      </c>
      <c r="M17" s="42" t="s">
        <v>116</v>
      </c>
      <c r="N17" s="25"/>
      <c r="O17" s="24">
        <v>0.39999999999999997</v>
      </c>
      <c r="Q17" s="38">
        <f>J17</f>
        <v>0.15347222222222215</v>
      </c>
      <c r="R17" s="38">
        <f>O17</f>
        <v>0.39999999999999997</v>
      </c>
      <c r="S17" s="51">
        <f>SUM(Q17:R17)</f>
        <v>0.55347222222222214</v>
      </c>
    </row>
    <row r="18" spans="1:19" ht="30">
      <c r="A18" s="15">
        <v>14</v>
      </c>
      <c r="B18" s="13">
        <v>117</v>
      </c>
      <c r="C18" s="2" t="s">
        <v>12</v>
      </c>
      <c r="D18" s="17" t="s">
        <v>65</v>
      </c>
      <c r="E18" s="34" t="s">
        <v>62</v>
      </c>
      <c r="F18" s="24">
        <v>0.58888888888888891</v>
      </c>
      <c r="G18" s="24">
        <v>0.74444444444444446</v>
      </c>
      <c r="H18" s="24">
        <v>1.0416666666666666E-2</v>
      </c>
      <c r="I18" s="25" t="s">
        <v>39</v>
      </c>
      <c r="J18" s="24">
        <f>G18-F18+H18</f>
        <v>0.16597222222222222</v>
      </c>
      <c r="K18" s="38">
        <v>0.5493055555555556</v>
      </c>
      <c r="L18" s="38">
        <v>0.78263888888888899</v>
      </c>
      <c r="M18" s="42" t="s">
        <v>116</v>
      </c>
      <c r="N18" s="25"/>
      <c r="O18" s="24">
        <v>0.39999999999999997</v>
      </c>
      <c r="Q18" s="38">
        <f>J18</f>
        <v>0.16597222222222222</v>
      </c>
      <c r="R18" s="38">
        <f>O18</f>
        <v>0.39999999999999997</v>
      </c>
      <c r="S18" s="51">
        <f>SUM(Q18:R18)</f>
        <v>0.56597222222222221</v>
      </c>
    </row>
    <row r="19" spans="1:19" ht="30">
      <c r="A19" s="15">
        <v>15</v>
      </c>
      <c r="B19" s="13">
        <v>101</v>
      </c>
      <c r="C19" s="2" t="s">
        <v>10</v>
      </c>
      <c r="D19" s="17" t="s">
        <v>45</v>
      </c>
      <c r="E19" s="34" t="s">
        <v>46</v>
      </c>
      <c r="F19" s="26">
        <v>0.60972222222222217</v>
      </c>
      <c r="G19" s="24">
        <v>0.78541666666666676</v>
      </c>
      <c r="H19" s="24">
        <v>0</v>
      </c>
      <c r="I19" s="25" t="s">
        <v>43</v>
      </c>
      <c r="J19" s="24">
        <f>G19-F19+H19</f>
        <v>0.1756944444444446</v>
      </c>
      <c r="K19" s="38">
        <v>0.54999999999999993</v>
      </c>
      <c r="L19" s="38">
        <v>0.6118055555555556</v>
      </c>
      <c r="M19" s="42" t="s">
        <v>116</v>
      </c>
      <c r="N19" s="25"/>
      <c r="O19" s="24">
        <v>0.39999999999999997</v>
      </c>
      <c r="Q19" s="38">
        <f>J19</f>
        <v>0.1756944444444446</v>
      </c>
      <c r="R19" s="38">
        <f>O19</f>
        <v>0.39999999999999997</v>
      </c>
      <c r="S19" s="51">
        <f>SUM(Q19:R19)</f>
        <v>0.57569444444444451</v>
      </c>
    </row>
    <row r="20" spans="1:19" ht="30">
      <c r="A20" s="15">
        <v>16</v>
      </c>
      <c r="B20" s="13">
        <v>109</v>
      </c>
      <c r="C20" s="2" t="s">
        <v>17</v>
      </c>
      <c r="D20" s="17" t="s">
        <v>57</v>
      </c>
      <c r="E20" s="34" t="s">
        <v>58</v>
      </c>
      <c r="F20" s="24">
        <v>0.59236111111111112</v>
      </c>
      <c r="G20" s="24">
        <v>0.6875</v>
      </c>
      <c r="H20" s="24">
        <v>8.3333333333333329E-2</v>
      </c>
      <c r="I20" s="25" t="s">
        <v>36</v>
      </c>
      <c r="J20" s="24">
        <f>G20-F20+H20</f>
        <v>0.1784722222222222</v>
      </c>
      <c r="K20" s="38">
        <v>0.55069444444444449</v>
      </c>
      <c r="L20" s="8" t="s">
        <v>181</v>
      </c>
      <c r="M20" s="45"/>
      <c r="N20" s="25"/>
      <c r="O20" s="24">
        <v>0.39999999999999997</v>
      </c>
      <c r="Q20" s="38">
        <f>J20</f>
        <v>0.1784722222222222</v>
      </c>
      <c r="R20" s="38">
        <f>O20</f>
        <v>0.39999999999999997</v>
      </c>
      <c r="S20" s="51">
        <f>SUM(Q20:R20)</f>
        <v>0.57847222222222217</v>
      </c>
    </row>
    <row r="21" spans="1:19" ht="30">
      <c r="A21" s="15">
        <v>17</v>
      </c>
      <c r="B21" s="13">
        <v>120</v>
      </c>
      <c r="C21" s="2" t="s">
        <v>7</v>
      </c>
      <c r="D21" s="17" t="s">
        <v>67</v>
      </c>
      <c r="E21" s="34" t="s">
        <v>62</v>
      </c>
      <c r="F21" s="24">
        <v>0.58541666666666703</v>
      </c>
      <c r="G21" s="24">
        <v>0.70486111111111116</v>
      </c>
      <c r="H21" s="24">
        <v>6.25E-2</v>
      </c>
      <c r="I21" s="25" t="s">
        <v>182</v>
      </c>
      <c r="J21" s="43">
        <f>G21-F21+H21</f>
        <v>0.18194444444444413</v>
      </c>
      <c r="K21" s="38">
        <v>0.55486111111111114</v>
      </c>
      <c r="L21" s="38">
        <v>0.83124999999999993</v>
      </c>
      <c r="M21" s="42" t="s">
        <v>116</v>
      </c>
      <c r="N21" s="47" t="s">
        <v>189</v>
      </c>
      <c r="O21" s="24">
        <v>0.39999999999999997</v>
      </c>
      <c r="Q21" s="38">
        <f>J21</f>
        <v>0.18194444444444413</v>
      </c>
      <c r="R21" s="38">
        <f>O21</f>
        <v>0.39999999999999997</v>
      </c>
      <c r="S21" s="51">
        <f>SUM(Q21:R21)</f>
        <v>0.58194444444444415</v>
      </c>
    </row>
    <row r="22" spans="1:19" ht="30">
      <c r="A22" s="15">
        <v>18</v>
      </c>
      <c r="B22" s="13">
        <v>105</v>
      </c>
      <c r="C22" s="2" t="s">
        <v>13</v>
      </c>
      <c r="D22" s="17"/>
      <c r="E22" s="34"/>
      <c r="F22" s="24">
        <v>0.58958333333333335</v>
      </c>
      <c r="G22" s="24">
        <v>0.75347222222222221</v>
      </c>
      <c r="H22" s="24">
        <v>2.0833333333333332E-2</v>
      </c>
      <c r="I22" s="25" t="s">
        <v>34</v>
      </c>
      <c r="J22" s="24">
        <f>G22-F22+H22</f>
        <v>0.1847222222222222</v>
      </c>
      <c r="K22" s="38">
        <v>0.55138888888888882</v>
      </c>
      <c r="L22" s="38">
        <v>0.82013888888888886</v>
      </c>
      <c r="M22" s="42" t="s">
        <v>116</v>
      </c>
      <c r="N22" s="47" t="s">
        <v>185</v>
      </c>
      <c r="O22" s="24">
        <v>0.39999999999999997</v>
      </c>
      <c r="Q22" s="38">
        <f>J22</f>
        <v>0.1847222222222222</v>
      </c>
      <c r="R22" s="38">
        <f>O22</f>
        <v>0.39999999999999997</v>
      </c>
      <c r="S22" s="51">
        <f>SUM(Q22:R22)</f>
        <v>0.58472222222222214</v>
      </c>
    </row>
    <row r="23" spans="1:19" ht="30">
      <c r="A23" s="15">
        <v>19</v>
      </c>
      <c r="B23" s="13">
        <v>116</v>
      </c>
      <c r="C23" s="2" t="s">
        <v>22</v>
      </c>
      <c r="D23" s="17" t="s">
        <v>66</v>
      </c>
      <c r="E23" s="34" t="s">
        <v>62</v>
      </c>
      <c r="F23" s="24">
        <v>0.59513888888888888</v>
      </c>
      <c r="G23" s="27">
        <v>0.83680555555555547</v>
      </c>
      <c r="H23" s="24">
        <v>8.3333333333333329E-2</v>
      </c>
      <c r="I23" s="25" t="s">
        <v>40</v>
      </c>
      <c r="J23" s="24">
        <f>G23-F23+H23</f>
        <v>0.3249999999999999</v>
      </c>
      <c r="K23" s="38">
        <v>0.5541666666666667</v>
      </c>
      <c r="L23" s="38">
        <v>0.89444444444444438</v>
      </c>
      <c r="M23" s="42" t="s">
        <v>116</v>
      </c>
      <c r="N23" s="47" t="s">
        <v>188</v>
      </c>
      <c r="O23" s="24">
        <v>0.39999999999999997</v>
      </c>
      <c r="Q23" s="38">
        <f>J23</f>
        <v>0.3249999999999999</v>
      </c>
      <c r="R23" s="38">
        <f>O23</f>
        <v>0.39999999999999997</v>
      </c>
      <c r="S23" s="51">
        <f>SUM(Q23:R23)</f>
        <v>0.72499999999999987</v>
      </c>
    </row>
    <row r="24" spans="1:19" ht="30">
      <c r="A24" s="15">
        <v>20</v>
      </c>
      <c r="B24" s="13">
        <v>112</v>
      </c>
      <c r="C24" s="2" t="s">
        <v>9</v>
      </c>
      <c r="D24" s="17" t="s">
        <v>54</v>
      </c>
      <c r="E24" s="34" t="s">
        <v>68</v>
      </c>
      <c r="F24" s="24">
        <v>0.58680555555555702</v>
      </c>
      <c r="G24" s="24">
        <v>0.73125000000000007</v>
      </c>
      <c r="H24" s="24">
        <v>0</v>
      </c>
      <c r="I24" s="25" t="s">
        <v>43</v>
      </c>
      <c r="J24" s="24">
        <f>G24-F24+H24</f>
        <v>0.14444444444444304</v>
      </c>
      <c r="K24" s="49">
        <v>0.54652777777777783</v>
      </c>
      <c r="L24" s="49">
        <v>0.8125</v>
      </c>
      <c r="M24" s="30"/>
      <c r="N24" s="2"/>
      <c r="O24" s="43" t="s">
        <v>44</v>
      </c>
      <c r="Q24" s="38">
        <f>J24</f>
        <v>0.14444444444444304</v>
      </c>
      <c r="R24" s="52" t="str">
        <f>O24</f>
        <v>НЕ СДАН ТРЕК</v>
      </c>
      <c r="S24" s="51"/>
    </row>
    <row r="25" spans="1:19" ht="30">
      <c r="A25" s="15">
        <v>21</v>
      </c>
      <c r="B25" s="14">
        <v>119</v>
      </c>
      <c r="C25" s="5" t="s">
        <v>23</v>
      </c>
      <c r="D25" s="17" t="s">
        <v>48</v>
      </c>
      <c r="E25" s="34" t="s">
        <v>62</v>
      </c>
      <c r="F25" s="24">
        <v>0.59583333333333333</v>
      </c>
      <c r="G25" s="24">
        <v>0.73749999999999993</v>
      </c>
      <c r="H25" s="15"/>
      <c r="I25" s="25"/>
      <c r="J25" s="43" t="s">
        <v>44</v>
      </c>
      <c r="K25" s="24" t="s">
        <v>195</v>
      </c>
      <c r="L25" s="24"/>
      <c r="M25" s="46"/>
      <c r="N25" s="25"/>
      <c r="O25" s="43" t="s">
        <v>195</v>
      </c>
      <c r="Q25" s="38" t="str">
        <f>J25</f>
        <v>НЕ СДАН ТРЕК</v>
      </c>
      <c r="R25" s="38" t="str">
        <f>O25</f>
        <v>НС</v>
      </c>
      <c r="S25" s="51"/>
    </row>
    <row r="27" spans="1:19">
      <c r="F27" t="s">
        <v>209</v>
      </c>
      <c r="K27" t="s">
        <v>210</v>
      </c>
      <c r="L27" s="10"/>
      <c r="M27" s="10"/>
    </row>
    <row r="28" spans="1:19">
      <c r="F28" t="s">
        <v>206</v>
      </c>
      <c r="K28" t="s">
        <v>207</v>
      </c>
    </row>
  </sheetData>
  <sortState ref="A5:S25">
    <sortCondition ref="S5:S25"/>
  </sortState>
  <mergeCells count="2">
    <mergeCell ref="F3:J3"/>
    <mergeCell ref="K3:O3"/>
  </mergeCells>
  <pageMargins left="0.39370078740157483" right="0.39370078740157483" top="0.74803149606299213" bottom="0.39370078740157483" header="0.31496062992125984" footer="0.31496062992125984"/>
  <pageSetup paperSize="9" orientation="landscape" horizontalDpi="300" verticalDpi="300" r:id="rId1"/>
  <headerFooter>
    <oddHeader>&amp;LТрофи-рейд "Паплавы 2015"&amp;CПредварительные результаты&amp;RTR-1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zoomScale="85" zoomScaleNormal="85" workbookViewId="0">
      <pane xSplit="5" topLeftCell="J1" activePane="topRight" state="frozen"/>
      <selection pane="topRight" activeCell="Q3" sqref="Q3:S3"/>
    </sheetView>
  </sheetViews>
  <sheetFormatPr defaultRowHeight="15"/>
  <cols>
    <col min="3" max="3" width="24.5703125" customWidth="1"/>
    <col min="4" max="4" width="16.28515625" customWidth="1"/>
    <col min="5" max="5" width="14.85546875" customWidth="1"/>
    <col min="6" max="6" width="8.42578125" bestFit="1" customWidth="1"/>
    <col min="7" max="7" width="8.28515625" bestFit="1" customWidth="1"/>
    <col min="8" max="8" width="9.85546875" bestFit="1" customWidth="1"/>
    <col min="9" max="9" width="16.7109375" customWidth="1"/>
    <col min="10" max="10" width="10.7109375" bestFit="1" customWidth="1"/>
    <col min="13" max="13" width="9.85546875" bestFit="1" customWidth="1"/>
    <col min="14" max="14" width="17.7109375" bestFit="1" customWidth="1"/>
    <col min="15" max="15" width="10.7109375" bestFit="1" customWidth="1"/>
    <col min="19" max="19" width="12.42578125" bestFit="1" customWidth="1"/>
  </cols>
  <sheetData>
    <row r="1" spans="1:19" ht="21">
      <c r="A1" s="18" t="s">
        <v>120</v>
      </c>
    </row>
    <row r="2" spans="1:19">
      <c r="B2" s="11"/>
      <c r="E2" s="16"/>
      <c r="F2" s="39" t="s">
        <v>30</v>
      </c>
      <c r="G2" s="39"/>
      <c r="H2" s="39"/>
      <c r="I2" s="39"/>
      <c r="J2" s="39"/>
      <c r="K2" s="39" t="s">
        <v>183</v>
      </c>
      <c r="L2" s="39"/>
      <c r="M2" s="39"/>
      <c r="N2" s="39"/>
      <c r="O2" s="39"/>
    </row>
    <row r="3" spans="1:19" ht="30">
      <c r="A3" s="9" t="s">
        <v>25</v>
      </c>
      <c r="B3" s="12" t="s">
        <v>2</v>
      </c>
      <c r="C3" s="9" t="s">
        <v>3</v>
      </c>
      <c r="D3" s="9" t="s">
        <v>69</v>
      </c>
      <c r="E3" s="20" t="s">
        <v>26</v>
      </c>
      <c r="F3" s="9" t="s">
        <v>27</v>
      </c>
      <c r="G3" s="9" t="s">
        <v>28</v>
      </c>
      <c r="H3" s="9" t="s">
        <v>29</v>
      </c>
      <c r="I3" s="9" t="s">
        <v>42</v>
      </c>
      <c r="J3" s="9" t="s">
        <v>70</v>
      </c>
      <c r="K3" s="9" t="s">
        <v>27</v>
      </c>
      <c r="L3" s="9" t="s">
        <v>28</v>
      </c>
      <c r="M3" s="9" t="s">
        <v>29</v>
      </c>
      <c r="N3" s="9" t="s">
        <v>42</v>
      </c>
      <c r="O3" s="9" t="s">
        <v>184</v>
      </c>
      <c r="Q3" s="9" t="s">
        <v>30</v>
      </c>
      <c r="R3" s="9" t="s">
        <v>183</v>
      </c>
      <c r="S3" s="9" t="s">
        <v>212</v>
      </c>
    </row>
    <row r="4" spans="1:19" ht="30">
      <c r="A4" s="8">
        <v>1</v>
      </c>
      <c r="B4" s="2">
        <v>203</v>
      </c>
      <c r="C4" s="2" t="s">
        <v>102</v>
      </c>
      <c r="D4" s="17"/>
      <c r="E4" s="34" t="s">
        <v>111</v>
      </c>
      <c r="F4" s="28">
        <v>0.58819444444444446</v>
      </c>
      <c r="G4" s="24">
        <v>0.69791666666666663</v>
      </c>
      <c r="H4" s="24">
        <v>0</v>
      </c>
      <c r="I4" s="25" t="s">
        <v>43</v>
      </c>
      <c r="J4" s="24">
        <f>G4-F4+H4</f>
        <v>0.10972222222222217</v>
      </c>
      <c r="K4" s="38">
        <v>0.375</v>
      </c>
      <c r="L4" s="38">
        <v>0.47840277777777779</v>
      </c>
      <c r="M4" s="38">
        <v>0</v>
      </c>
      <c r="N4" s="25" t="s">
        <v>43</v>
      </c>
      <c r="O4" s="24">
        <f>L4-K4+M4</f>
        <v>0.10340277777777779</v>
      </c>
      <c r="Q4" s="38">
        <f>J4</f>
        <v>0.10972222222222217</v>
      </c>
      <c r="R4" s="38">
        <f>O4</f>
        <v>0.10340277777777779</v>
      </c>
      <c r="S4" s="51">
        <f>SUM(Q4:R4)</f>
        <v>0.21312499999999995</v>
      </c>
    </row>
    <row r="5" spans="1:19" ht="30">
      <c r="A5" s="8">
        <v>2</v>
      </c>
      <c r="B5" s="2">
        <v>207</v>
      </c>
      <c r="C5" s="2" t="s">
        <v>98</v>
      </c>
      <c r="D5" s="17" t="s">
        <v>59</v>
      </c>
      <c r="E5" s="34" t="s">
        <v>109</v>
      </c>
      <c r="F5" s="28">
        <v>0.5854166666666667</v>
      </c>
      <c r="G5" s="24">
        <v>0.74791666666666667</v>
      </c>
      <c r="H5" s="24">
        <v>0</v>
      </c>
      <c r="I5" s="25" t="s">
        <v>43</v>
      </c>
      <c r="J5" s="24">
        <f>G5-F5+H5</f>
        <v>0.16249999999999998</v>
      </c>
      <c r="K5" s="38">
        <v>0.3756944444444445</v>
      </c>
      <c r="L5" s="38">
        <v>0.51719907407407406</v>
      </c>
      <c r="M5" s="38">
        <v>0</v>
      </c>
      <c r="N5" s="25" t="s">
        <v>43</v>
      </c>
      <c r="O5" s="24">
        <f>L5-K5+M5</f>
        <v>0.14150462962962956</v>
      </c>
      <c r="Q5" s="38">
        <f>J5</f>
        <v>0.16249999999999998</v>
      </c>
      <c r="R5" s="38">
        <f>O5</f>
        <v>0.14150462962962956</v>
      </c>
      <c r="S5" s="51">
        <f>SUM(Q5:R5)</f>
        <v>0.30400462962962954</v>
      </c>
    </row>
    <row r="6" spans="1:19" ht="30">
      <c r="A6" s="8">
        <v>3</v>
      </c>
      <c r="B6" s="2">
        <v>202</v>
      </c>
      <c r="C6" s="2" t="s">
        <v>100</v>
      </c>
      <c r="D6" s="17">
        <v>410</v>
      </c>
      <c r="E6" s="34" t="s">
        <v>110</v>
      </c>
      <c r="F6" s="28">
        <v>0.58680555555555558</v>
      </c>
      <c r="G6" s="24">
        <v>0.76111111111111107</v>
      </c>
      <c r="H6" s="24">
        <v>0</v>
      </c>
      <c r="I6" s="25" t="s">
        <v>43</v>
      </c>
      <c r="J6" s="24">
        <f>G6-F6+H6</f>
        <v>0.17430555555555549</v>
      </c>
      <c r="K6" s="38">
        <v>0.37638888888888888</v>
      </c>
      <c r="L6" s="38">
        <v>0.51730324074074074</v>
      </c>
      <c r="M6" s="38">
        <v>2.0833333333333332E-2</v>
      </c>
      <c r="N6" s="47" t="s">
        <v>191</v>
      </c>
      <c r="O6" s="24">
        <f>L6-K6+M6</f>
        <v>0.1617476851851852</v>
      </c>
      <c r="Q6" s="38">
        <f>J6</f>
        <v>0.17430555555555549</v>
      </c>
      <c r="R6" s="38">
        <f>O6</f>
        <v>0.1617476851851852</v>
      </c>
      <c r="S6" s="51">
        <f>SUM(Q6:R6)</f>
        <v>0.33605324074074072</v>
      </c>
    </row>
    <row r="7" spans="1:19" ht="30">
      <c r="A7" s="8">
        <v>6</v>
      </c>
      <c r="B7" s="2">
        <v>205</v>
      </c>
      <c r="C7" s="2" t="s">
        <v>99</v>
      </c>
      <c r="D7" s="17"/>
      <c r="E7" s="34" t="s">
        <v>53</v>
      </c>
      <c r="F7" s="28">
        <v>0.58611111111111114</v>
      </c>
      <c r="G7" s="24">
        <v>0.81944444444444453</v>
      </c>
      <c r="H7" s="24">
        <v>0</v>
      </c>
      <c r="I7" s="25" t="s">
        <v>43</v>
      </c>
      <c r="J7" s="24">
        <f>G7-F7+H7</f>
        <v>0.23333333333333339</v>
      </c>
      <c r="K7" s="38">
        <v>0.37777777777777777</v>
      </c>
      <c r="L7" s="38">
        <v>0.59569444444444442</v>
      </c>
      <c r="M7" s="38">
        <v>0</v>
      </c>
      <c r="N7" s="25" t="s">
        <v>43</v>
      </c>
      <c r="O7" s="24">
        <f>L7-K7+M7</f>
        <v>0.21791666666666665</v>
      </c>
      <c r="Q7" s="38">
        <f>J7</f>
        <v>0.23333333333333339</v>
      </c>
      <c r="R7" s="38">
        <f>O7</f>
        <v>0.21791666666666665</v>
      </c>
      <c r="S7" s="51">
        <f>SUM(Q7:R7)</f>
        <v>0.45125000000000004</v>
      </c>
    </row>
    <row r="8" spans="1:19" ht="45">
      <c r="A8" s="8">
        <v>8</v>
      </c>
      <c r="B8" s="2">
        <v>208</v>
      </c>
      <c r="C8" s="2" t="s">
        <v>97</v>
      </c>
      <c r="D8" s="17" t="s">
        <v>108</v>
      </c>
      <c r="E8" s="34" t="s">
        <v>53</v>
      </c>
      <c r="F8" s="28">
        <v>0.58472222222222225</v>
      </c>
      <c r="G8" s="24">
        <v>0.81111111111111101</v>
      </c>
      <c r="H8" s="24">
        <v>5.2083333333333336E-2</v>
      </c>
      <c r="I8" s="25" t="s">
        <v>104</v>
      </c>
      <c r="J8" s="24">
        <f>G8-F8+H8</f>
        <v>0.27847222222222207</v>
      </c>
      <c r="K8" s="38">
        <v>0.3972222222222222</v>
      </c>
      <c r="L8" s="38">
        <v>0.60052083333333328</v>
      </c>
      <c r="M8" s="38">
        <v>4.1666666666666664E-2</v>
      </c>
      <c r="N8" s="47" t="s">
        <v>194</v>
      </c>
      <c r="O8" s="24">
        <f>L8-K8+M8</f>
        <v>0.24496527777777774</v>
      </c>
      <c r="Q8" s="38">
        <f>J8</f>
        <v>0.27847222222222207</v>
      </c>
      <c r="R8" s="38">
        <f>O8</f>
        <v>0.24496527777777774</v>
      </c>
      <c r="S8" s="51">
        <f>SUM(Q8:R8)</f>
        <v>0.52343749999999978</v>
      </c>
    </row>
    <row r="9" spans="1:19" ht="30">
      <c r="A9" s="8">
        <v>9</v>
      </c>
      <c r="B9" s="2">
        <v>204</v>
      </c>
      <c r="C9" s="2" t="s">
        <v>96</v>
      </c>
      <c r="D9" s="17"/>
      <c r="E9" s="34"/>
      <c r="F9" s="28">
        <v>0.58888888888888891</v>
      </c>
      <c r="G9" s="24">
        <v>0.81111111111111101</v>
      </c>
      <c r="H9" s="24">
        <v>7.2916666666666671E-2</v>
      </c>
      <c r="I9" s="25" t="s">
        <v>103</v>
      </c>
      <c r="J9" s="24">
        <f>G9-F9+H9</f>
        <v>0.29513888888888878</v>
      </c>
      <c r="K9" s="38">
        <v>0.40069444444444446</v>
      </c>
      <c r="L9" s="38">
        <v>0.57048611111111114</v>
      </c>
      <c r="M9" s="38">
        <v>9.375E-2</v>
      </c>
      <c r="N9" s="47" t="s">
        <v>192</v>
      </c>
      <c r="O9" s="24">
        <f>L9-K9+M9</f>
        <v>0.26354166666666667</v>
      </c>
      <c r="Q9" s="38">
        <f>J9</f>
        <v>0.29513888888888878</v>
      </c>
      <c r="R9" s="38">
        <f>O9</f>
        <v>0.26354166666666667</v>
      </c>
      <c r="S9" s="51">
        <f>SUM(Q9:R9)</f>
        <v>0.5586805555555554</v>
      </c>
    </row>
    <row r="10" spans="1:19" s="3" customFormat="1" ht="30">
      <c r="A10" s="8">
        <v>4</v>
      </c>
      <c r="B10" s="2">
        <v>206</v>
      </c>
      <c r="C10" s="2" t="s">
        <v>94</v>
      </c>
      <c r="D10" s="17" t="s">
        <v>105</v>
      </c>
      <c r="E10" s="34" t="s">
        <v>53</v>
      </c>
      <c r="F10" s="28">
        <v>0.58333333333333337</v>
      </c>
      <c r="G10" s="24">
        <v>0.7680555555555556</v>
      </c>
      <c r="H10" s="24">
        <v>0</v>
      </c>
      <c r="I10" s="25" t="s">
        <v>43</v>
      </c>
      <c r="J10" s="24">
        <f>G10-F10+H10</f>
        <v>0.18472222222222223</v>
      </c>
      <c r="K10" s="38">
        <v>0.37708333333333338</v>
      </c>
      <c r="L10" s="38">
        <v>0.7104166666666667</v>
      </c>
      <c r="M10" s="38">
        <v>4.1666666666666664E-2</v>
      </c>
      <c r="N10" s="47" t="s">
        <v>193</v>
      </c>
      <c r="O10" s="24">
        <f>L10-K10+M10</f>
        <v>0.375</v>
      </c>
      <c r="P10"/>
      <c r="Q10" s="38">
        <f>J10</f>
        <v>0.18472222222222223</v>
      </c>
      <c r="R10" s="38">
        <f>O10</f>
        <v>0.375</v>
      </c>
      <c r="S10" s="51">
        <f>SUM(Q10:R10)</f>
        <v>0.55972222222222223</v>
      </c>
    </row>
    <row r="11" spans="1:19" ht="30">
      <c r="A11" s="35">
        <v>7</v>
      </c>
      <c r="B11" s="2">
        <v>209</v>
      </c>
      <c r="C11" s="2" t="s">
        <v>101</v>
      </c>
      <c r="D11" s="36" t="s">
        <v>112</v>
      </c>
      <c r="E11" s="37" t="s">
        <v>180</v>
      </c>
      <c r="F11" s="26">
        <v>0.58750000000000002</v>
      </c>
      <c r="G11" s="27">
        <v>0.85</v>
      </c>
      <c r="H11" s="24" t="s">
        <v>116</v>
      </c>
      <c r="I11" s="25"/>
      <c r="J11" s="24">
        <v>0.35000000000000003</v>
      </c>
      <c r="K11" s="26">
        <v>0.38715277777777773</v>
      </c>
      <c r="L11" s="27">
        <v>0.74513888888888891</v>
      </c>
      <c r="M11" s="24" t="s">
        <v>116</v>
      </c>
      <c r="N11" s="4"/>
      <c r="O11" s="24">
        <v>0.5</v>
      </c>
      <c r="P11" s="3"/>
      <c r="Q11" s="38">
        <f>J11</f>
        <v>0.35000000000000003</v>
      </c>
      <c r="R11" s="38">
        <f>O11</f>
        <v>0.5</v>
      </c>
      <c r="S11" s="51">
        <f>SUM(Q11:R11)</f>
        <v>0.85000000000000009</v>
      </c>
    </row>
    <row r="12" spans="1:19" ht="30">
      <c r="A12" s="8">
        <v>5</v>
      </c>
      <c r="B12" s="2">
        <v>201</v>
      </c>
      <c r="C12" s="2" t="s">
        <v>95</v>
      </c>
      <c r="D12" s="17" t="s">
        <v>106</v>
      </c>
      <c r="E12" s="34" t="s">
        <v>107</v>
      </c>
      <c r="F12" s="28">
        <v>0.58402777777777781</v>
      </c>
      <c r="G12" s="24">
        <v>0.81180555555555556</v>
      </c>
      <c r="H12" s="24" t="s">
        <v>116</v>
      </c>
      <c r="I12" s="25"/>
      <c r="J12" s="24">
        <v>0.35000000000000003</v>
      </c>
      <c r="K12" s="28" t="s">
        <v>195</v>
      </c>
      <c r="L12" s="24"/>
      <c r="M12" s="24"/>
      <c r="N12" s="25"/>
      <c r="O12" s="24" t="s">
        <v>195</v>
      </c>
      <c r="Q12" s="38">
        <f>J12</f>
        <v>0.35000000000000003</v>
      </c>
      <c r="R12" s="38" t="str">
        <f>O12</f>
        <v>НС</v>
      </c>
      <c r="S12" s="51"/>
    </row>
    <row r="14" spans="1:19">
      <c r="F14" t="s">
        <v>209</v>
      </c>
      <c r="K14" t="s">
        <v>211</v>
      </c>
    </row>
    <row r="15" spans="1:19">
      <c r="F15" t="s">
        <v>206</v>
      </c>
      <c r="K15" t="s">
        <v>208</v>
      </c>
    </row>
  </sheetData>
  <sortState ref="A4:S12">
    <sortCondition ref="S4:S12"/>
  </sortState>
  <mergeCells count="2">
    <mergeCell ref="F2:J2"/>
    <mergeCell ref="K2:O2"/>
  </mergeCells>
  <pageMargins left="0.70866141732283472" right="0.70866141732283472" top="0.39370078740157483" bottom="0.75196850393700787" header="0.31496062992125984" footer="0.31496062992125984"/>
  <pageSetup paperSize="9" orientation="landscape" horizontalDpi="300" verticalDpi="300" r:id="rId1"/>
  <headerFooter>
    <oddHeader>&amp;LТрофи-рейд "Паплавы 2015"&amp;CПредварительные результаты&amp;RTR-2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pane xSplit="5" topLeftCell="J1" activePane="topRight" state="frozen"/>
      <selection pane="topRight" activeCell="Q3" sqref="Q3:S8"/>
    </sheetView>
  </sheetViews>
  <sheetFormatPr defaultRowHeight="15"/>
  <cols>
    <col min="3" max="3" width="20.140625" bestFit="1" customWidth="1"/>
    <col min="5" max="5" width="16.42578125" customWidth="1"/>
    <col min="9" max="9" width="17.7109375" bestFit="1" customWidth="1"/>
    <col min="10" max="10" width="10.7109375" bestFit="1" customWidth="1"/>
    <col min="13" max="13" width="10" bestFit="1" customWidth="1"/>
    <col min="14" max="14" width="17.7109375" bestFit="1" customWidth="1"/>
    <col min="15" max="15" width="10.7109375" bestFit="1" customWidth="1"/>
    <col min="19" max="19" width="12.28515625" bestFit="1" customWidth="1"/>
  </cols>
  <sheetData>
    <row r="1" spans="1:19" ht="21">
      <c r="A1" s="18" t="s">
        <v>121</v>
      </c>
    </row>
    <row r="2" spans="1:19">
      <c r="B2" s="11"/>
      <c r="E2" s="16"/>
      <c r="F2" s="39" t="s">
        <v>30</v>
      </c>
      <c r="G2" s="39"/>
      <c r="H2" s="39"/>
      <c r="I2" s="39"/>
      <c r="J2" s="39"/>
      <c r="K2" s="39" t="s">
        <v>183</v>
      </c>
      <c r="L2" s="39"/>
      <c r="M2" s="39"/>
      <c r="N2" s="39"/>
      <c r="O2" s="39"/>
    </row>
    <row r="3" spans="1:19">
      <c r="A3" s="9" t="s">
        <v>25</v>
      </c>
      <c r="B3" s="32" t="s">
        <v>2</v>
      </c>
      <c r="C3" s="9" t="s">
        <v>3</v>
      </c>
      <c r="D3" s="9" t="s">
        <v>69</v>
      </c>
      <c r="E3" s="1" t="s">
        <v>26</v>
      </c>
      <c r="F3" s="9" t="s">
        <v>27</v>
      </c>
      <c r="G3" s="9" t="s">
        <v>28</v>
      </c>
      <c r="H3" s="9" t="s">
        <v>29</v>
      </c>
      <c r="I3" s="9" t="s">
        <v>42</v>
      </c>
      <c r="J3" s="9" t="s">
        <v>70</v>
      </c>
      <c r="K3" s="9" t="s">
        <v>27</v>
      </c>
      <c r="L3" s="9" t="s">
        <v>28</v>
      </c>
      <c r="M3" s="9" t="s">
        <v>29</v>
      </c>
      <c r="N3" s="9" t="s">
        <v>42</v>
      </c>
      <c r="O3" s="9" t="s">
        <v>184</v>
      </c>
      <c r="Q3" s="9" t="s">
        <v>30</v>
      </c>
      <c r="R3" s="9" t="s">
        <v>183</v>
      </c>
      <c r="S3" s="9" t="s">
        <v>212</v>
      </c>
    </row>
    <row r="4" spans="1:19" ht="30">
      <c r="A4" s="8">
        <v>1</v>
      </c>
      <c r="B4" s="2">
        <v>304</v>
      </c>
      <c r="C4" s="2" t="s">
        <v>114</v>
      </c>
      <c r="D4" s="17" t="s">
        <v>48</v>
      </c>
      <c r="E4" s="17" t="s">
        <v>53</v>
      </c>
      <c r="F4" s="28">
        <v>0.59027777777777779</v>
      </c>
      <c r="G4" s="24">
        <v>0.73125000000000007</v>
      </c>
      <c r="H4" s="24">
        <v>0</v>
      </c>
      <c r="I4" s="15" t="s">
        <v>43</v>
      </c>
      <c r="J4" s="24">
        <f>G4-F4+H4</f>
        <v>0.14097222222222228</v>
      </c>
      <c r="K4" s="38">
        <v>0.37916666666666665</v>
      </c>
      <c r="L4" s="38">
        <v>0.5282175925925926</v>
      </c>
      <c r="M4" s="44">
        <v>0</v>
      </c>
      <c r="N4" s="15" t="s">
        <v>43</v>
      </c>
      <c r="O4" s="24">
        <f>L4-K4+M4</f>
        <v>0.14905092592592595</v>
      </c>
      <c r="Q4" s="38">
        <f>J4</f>
        <v>0.14097222222222228</v>
      </c>
      <c r="R4" s="38">
        <f>O4</f>
        <v>0.14905092592592595</v>
      </c>
      <c r="S4" s="51">
        <f>SUM(Q4:R4)</f>
        <v>0.29002314814814822</v>
      </c>
    </row>
    <row r="5" spans="1:19" ht="30">
      <c r="A5" s="8">
        <v>2</v>
      </c>
      <c r="B5" s="4">
        <v>305</v>
      </c>
      <c r="C5" s="4" t="s">
        <v>213</v>
      </c>
      <c r="D5" s="17"/>
      <c r="E5" s="17"/>
      <c r="F5" s="28">
        <v>0.59236111111111112</v>
      </c>
      <c r="G5" s="24">
        <v>0.75486111111111109</v>
      </c>
      <c r="H5" s="24">
        <v>0</v>
      </c>
      <c r="I5" s="15" t="s">
        <v>43</v>
      </c>
      <c r="J5" s="24">
        <f>G5-F5+H5</f>
        <v>0.16249999999999998</v>
      </c>
      <c r="K5" s="38">
        <v>0.38055555555555554</v>
      </c>
      <c r="L5" s="38">
        <v>0.59625000000000006</v>
      </c>
      <c r="M5" s="44">
        <v>4.1666666666666664E-2</v>
      </c>
      <c r="N5" s="8" t="s">
        <v>197</v>
      </c>
      <c r="O5" s="24">
        <f>L5-K5+M5</f>
        <v>0.25736111111111121</v>
      </c>
      <c r="Q5" s="38">
        <f>J5</f>
        <v>0.16249999999999998</v>
      </c>
      <c r="R5" s="38">
        <f>O5</f>
        <v>0.25736111111111121</v>
      </c>
      <c r="S5" s="51">
        <f>SUM(Q5:R5)</f>
        <v>0.41986111111111118</v>
      </c>
    </row>
    <row r="6" spans="1:19" ht="30">
      <c r="A6" s="8">
        <v>3</v>
      </c>
      <c r="B6" s="2">
        <v>303</v>
      </c>
      <c r="C6" s="2" t="s">
        <v>113</v>
      </c>
      <c r="D6" s="17" t="s">
        <v>122</v>
      </c>
      <c r="E6" s="17" t="s">
        <v>55</v>
      </c>
      <c r="F6" s="28">
        <v>0.58958333333333335</v>
      </c>
      <c r="G6" s="24">
        <v>0.81527777777777777</v>
      </c>
      <c r="H6" s="24">
        <v>3.125E-2</v>
      </c>
      <c r="I6" s="15" t="s">
        <v>117</v>
      </c>
      <c r="J6" s="24">
        <f>G6-F6+H6</f>
        <v>0.25694444444444442</v>
      </c>
      <c r="K6" s="41">
        <v>0.38541666666666669</v>
      </c>
      <c r="L6" s="38">
        <v>0.60017361111111112</v>
      </c>
      <c r="M6" s="44">
        <v>2.0833333333333332E-2</v>
      </c>
      <c r="N6" s="42" t="s">
        <v>196</v>
      </c>
      <c r="O6" s="24">
        <f>L6-K6+M6</f>
        <v>0.23559027777777777</v>
      </c>
      <c r="Q6" s="38">
        <f>J6</f>
        <v>0.25694444444444442</v>
      </c>
      <c r="R6" s="38">
        <f>O6</f>
        <v>0.23559027777777777</v>
      </c>
      <c r="S6" s="51">
        <f>SUM(Q6:R6)</f>
        <v>0.49253472222222217</v>
      </c>
    </row>
    <row r="7" spans="1:19" ht="30">
      <c r="A7" s="8">
        <v>4</v>
      </c>
      <c r="B7" s="2">
        <v>301</v>
      </c>
      <c r="C7" s="2" t="s">
        <v>115</v>
      </c>
      <c r="D7" s="17" t="s">
        <v>57</v>
      </c>
      <c r="E7" s="17" t="s">
        <v>123</v>
      </c>
      <c r="F7" s="28">
        <v>0.59097222222222223</v>
      </c>
      <c r="G7" s="24">
        <v>0.73749999999999993</v>
      </c>
      <c r="H7" s="24">
        <v>0</v>
      </c>
      <c r="I7" s="15" t="s">
        <v>43</v>
      </c>
      <c r="J7" s="24">
        <f>G7-F7+H7</f>
        <v>0.1465277777777777</v>
      </c>
      <c r="K7" s="38">
        <v>0.37986111111111115</v>
      </c>
      <c r="L7" s="38">
        <v>0.4458333333333333</v>
      </c>
      <c r="M7" s="42" t="s">
        <v>116</v>
      </c>
      <c r="N7" s="15"/>
      <c r="O7" s="24">
        <v>0.5</v>
      </c>
      <c r="Q7" s="38">
        <f>J7</f>
        <v>0.1465277777777777</v>
      </c>
      <c r="R7" s="38">
        <f>O7</f>
        <v>0.5</v>
      </c>
      <c r="S7" s="51">
        <f>SUM(Q7:R7)</f>
        <v>0.6465277777777777</v>
      </c>
    </row>
    <row r="8" spans="1:19">
      <c r="A8" s="8">
        <v>5</v>
      </c>
      <c r="B8" s="2">
        <v>302</v>
      </c>
      <c r="C8" s="21"/>
      <c r="D8" s="17"/>
      <c r="E8" s="17"/>
      <c r="F8" s="28">
        <v>0.59166666666666667</v>
      </c>
      <c r="G8" s="24">
        <v>0.8534722222222223</v>
      </c>
      <c r="H8" s="15" t="s">
        <v>118</v>
      </c>
      <c r="I8" s="15"/>
      <c r="J8" s="24">
        <v>0.35000000000000003</v>
      </c>
      <c r="K8" s="41">
        <v>0.39513888888888887</v>
      </c>
      <c r="L8" s="38">
        <v>0.65150462962962963</v>
      </c>
      <c r="M8" s="42" t="s">
        <v>116</v>
      </c>
      <c r="N8" s="15"/>
      <c r="O8" s="24">
        <v>0.5</v>
      </c>
      <c r="Q8" s="38">
        <f>J8</f>
        <v>0.35000000000000003</v>
      </c>
      <c r="R8" s="38">
        <f>O8</f>
        <v>0.5</v>
      </c>
      <c r="S8" s="51">
        <f>SUM(Q8:R8)</f>
        <v>0.85000000000000009</v>
      </c>
    </row>
    <row r="10" spans="1:19">
      <c r="F10" t="s">
        <v>209</v>
      </c>
      <c r="K10" t="s">
        <v>211</v>
      </c>
    </row>
    <row r="11" spans="1:19">
      <c r="F11" t="s">
        <v>206</v>
      </c>
      <c r="K11" t="s">
        <v>208</v>
      </c>
    </row>
  </sheetData>
  <sortState ref="B4:S8">
    <sortCondition ref="S4:S8"/>
  </sortState>
  <mergeCells count="2">
    <mergeCell ref="F2:J2"/>
    <mergeCell ref="K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3"/>
  <sheetViews>
    <sheetView zoomScale="85" zoomScaleNormal="85" workbookViewId="0">
      <pane xSplit="5" topLeftCell="H1" activePane="topRight" state="frozen"/>
      <selection pane="topRight" activeCell="Q3" sqref="Q3:S3"/>
    </sheetView>
  </sheetViews>
  <sheetFormatPr defaultRowHeight="15"/>
  <cols>
    <col min="3" max="3" width="26.7109375" customWidth="1"/>
    <col min="4" max="4" width="16.42578125" bestFit="1" customWidth="1"/>
    <col min="5" max="5" width="13.42578125" customWidth="1"/>
    <col min="8" max="8" width="10.42578125" bestFit="1" customWidth="1"/>
    <col min="9" max="9" width="17.7109375" bestFit="1" customWidth="1"/>
    <col min="10" max="10" width="10.7109375" bestFit="1" customWidth="1"/>
    <col min="15" max="15" width="10.7109375" bestFit="1" customWidth="1"/>
    <col min="19" max="19" width="12.42578125" bestFit="1" customWidth="1"/>
  </cols>
  <sheetData>
    <row r="1" spans="1:19" ht="21">
      <c r="A1" s="18" t="s">
        <v>167</v>
      </c>
      <c r="K1" s="7"/>
    </row>
    <row r="2" spans="1:19">
      <c r="B2" s="11"/>
      <c r="E2" s="16"/>
      <c r="F2" s="39" t="s">
        <v>30</v>
      </c>
      <c r="G2" s="39"/>
      <c r="H2" s="39"/>
      <c r="I2" s="39"/>
      <c r="J2" s="39"/>
      <c r="K2" s="39" t="s">
        <v>183</v>
      </c>
      <c r="L2" s="39"/>
      <c r="M2" s="39"/>
      <c r="N2" s="39"/>
      <c r="O2" s="39"/>
    </row>
    <row r="3" spans="1:19" ht="30">
      <c r="A3" s="9" t="s">
        <v>25</v>
      </c>
      <c r="B3" s="12" t="s">
        <v>2</v>
      </c>
      <c r="C3" s="9" t="s">
        <v>3</v>
      </c>
      <c r="D3" s="9" t="s">
        <v>69</v>
      </c>
      <c r="E3" s="20" t="s">
        <v>26</v>
      </c>
      <c r="F3" s="9" t="s">
        <v>27</v>
      </c>
      <c r="G3" s="9" t="s">
        <v>28</v>
      </c>
      <c r="H3" s="9" t="s">
        <v>29</v>
      </c>
      <c r="I3" s="9" t="s">
        <v>42</v>
      </c>
      <c r="J3" s="9" t="s">
        <v>70</v>
      </c>
      <c r="K3" s="9" t="s">
        <v>27</v>
      </c>
      <c r="L3" s="9" t="s">
        <v>28</v>
      </c>
      <c r="M3" s="9" t="s">
        <v>29</v>
      </c>
      <c r="N3" s="9" t="s">
        <v>42</v>
      </c>
      <c r="O3" s="9" t="s">
        <v>184</v>
      </c>
      <c r="Q3" s="9" t="s">
        <v>30</v>
      </c>
      <c r="R3" s="9" t="s">
        <v>183</v>
      </c>
      <c r="S3" s="9" t="s">
        <v>212</v>
      </c>
    </row>
    <row r="4" spans="1:19" ht="30">
      <c r="A4" s="8">
        <v>1</v>
      </c>
      <c r="B4" s="2">
        <v>405</v>
      </c>
      <c r="C4" s="2" t="s">
        <v>132</v>
      </c>
      <c r="D4" s="23" t="s">
        <v>160</v>
      </c>
      <c r="E4" s="23" t="s">
        <v>153</v>
      </c>
      <c r="F4" s="26">
        <v>0.59861111111111109</v>
      </c>
      <c r="G4" s="27">
        <v>0.6645833333333333</v>
      </c>
      <c r="H4" s="27">
        <v>0</v>
      </c>
      <c r="I4" s="2" t="s">
        <v>43</v>
      </c>
      <c r="J4" s="27">
        <f>G4-F4+H4</f>
        <v>6.597222222222221E-2</v>
      </c>
      <c r="K4" s="38">
        <v>0.38125000000000003</v>
      </c>
      <c r="L4" s="38">
        <v>0.43263888888888885</v>
      </c>
      <c r="M4" s="44">
        <v>0</v>
      </c>
      <c r="N4" s="2" t="s">
        <v>43</v>
      </c>
      <c r="O4" s="27">
        <f>L4-K4+M4</f>
        <v>5.1388888888888817E-2</v>
      </c>
      <c r="Q4" s="38">
        <f>J4</f>
        <v>6.597222222222221E-2</v>
      </c>
      <c r="R4" s="38">
        <f>O4</f>
        <v>5.1388888888888817E-2</v>
      </c>
      <c r="S4" s="51">
        <f>SUM(Q4:R4)</f>
        <v>0.11736111111111103</v>
      </c>
    </row>
    <row r="5" spans="1:19" ht="30">
      <c r="A5" s="8">
        <v>2</v>
      </c>
      <c r="B5" s="2">
        <v>406</v>
      </c>
      <c r="C5" s="2" t="s">
        <v>134</v>
      </c>
      <c r="D5" s="23"/>
      <c r="E5" s="23" t="s">
        <v>153</v>
      </c>
      <c r="F5" s="28">
        <v>0.6</v>
      </c>
      <c r="G5" s="24">
        <v>0.66666666666666663</v>
      </c>
      <c r="H5" s="24">
        <v>0</v>
      </c>
      <c r="I5" s="25" t="s">
        <v>43</v>
      </c>
      <c r="J5" s="24">
        <f>G5-F5+H5</f>
        <v>6.6666666666666652E-2</v>
      </c>
      <c r="K5" s="38">
        <v>0.38194444444444442</v>
      </c>
      <c r="L5" s="38">
        <v>0.43314814814814812</v>
      </c>
      <c r="M5" s="44">
        <v>0</v>
      </c>
      <c r="N5" s="2" t="s">
        <v>43</v>
      </c>
      <c r="O5" s="27">
        <f>L5-K5+M5</f>
        <v>5.1203703703703696E-2</v>
      </c>
      <c r="Q5" s="38">
        <f>J5</f>
        <v>6.6666666666666652E-2</v>
      </c>
      <c r="R5" s="38">
        <f>O5</f>
        <v>5.1203703703703696E-2</v>
      </c>
      <c r="S5" s="51">
        <f>SUM(Q5:R5)</f>
        <v>0.11787037037037035</v>
      </c>
    </row>
    <row r="6" spans="1:19" ht="45">
      <c r="A6" s="8">
        <v>3</v>
      </c>
      <c r="B6" s="2" t="s">
        <v>140</v>
      </c>
      <c r="C6" s="2" t="s">
        <v>141</v>
      </c>
      <c r="D6" s="23"/>
      <c r="E6" s="23"/>
      <c r="F6" s="28">
        <v>0.60416666666666663</v>
      </c>
      <c r="G6" s="24">
        <v>0.69513888888888886</v>
      </c>
      <c r="H6" s="24">
        <v>0</v>
      </c>
      <c r="I6" s="25" t="s">
        <v>43</v>
      </c>
      <c r="J6" s="24">
        <f>G6-F6+H6</f>
        <v>9.0972222222222232E-2</v>
      </c>
      <c r="K6" s="38">
        <v>0.38576388888888885</v>
      </c>
      <c r="L6" s="38">
        <v>0.45903935185185185</v>
      </c>
      <c r="M6" s="44">
        <v>0</v>
      </c>
      <c r="N6" s="2" t="s">
        <v>43</v>
      </c>
      <c r="O6" s="27">
        <f>L6-K6+M6</f>
        <v>7.3275462962963001E-2</v>
      </c>
      <c r="Q6" s="38">
        <f>J6</f>
        <v>9.0972222222222232E-2</v>
      </c>
      <c r="R6" s="38">
        <f>O6</f>
        <v>7.3275462962963001E-2</v>
      </c>
      <c r="S6" s="51">
        <f>SUM(Q6:R6)</f>
        <v>0.16424768518518523</v>
      </c>
    </row>
    <row r="7" spans="1:19" ht="30">
      <c r="A7" s="8">
        <v>4</v>
      </c>
      <c r="B7" s="2">
        <v>408</v>
      </c>
      <c r="C7" s="2" t="s">
        <v>133</v>
      </c>
      <c r="D7" s="23" t="s">
        <v>150</v>
      </c>
      <c r="E7" s="23" t="s">
        <v>62</v>
      </c>
      <c r="F7" s="28">
        <v>0.59930555555555554</v>
      </c>
      <c r="G7" s="24">
        <v>0.67361111111111116</v>
      </c>
      <c r="H7" s="24">
        <v>2.0833333333333332E-2</v>
      </c>
      <c r="I7" s="25" t="s">
        <v>144</v>
      </c>
      <c r="J7" s="24">
        <f>G7-F7+H7</f>
        <v>9.5138888888888953E-2</v>
      </c>
      <c r="K7" s="38">
        <v>0.38611111111111113</v>
      </c>
      <c r="L7" s="38">
        <v>0.46659722222222227</v>
      </c>
      <c r="M7" s="44">
        <v>0</v>
      </c>
      <c r="N7" s="2" t="s">
        <v>43</v>
      </c>
      <c r="O7" s="27">
        <f>L7-K7+M7</f>
        <v>8.0486111111111147E-2</v>
      </c>
      <c r="Q7" s="38">
        <f>J7</f>
        <v>9.5138888888888953E-2</v>
      </c>
      <c r="R7" s="38">
        <f>O7</f>
        <v>8.0486111111111147E-2</v>
      </c>
      <c r="S7" s="51">
        <f>SUM(Q7:R7)</f>
        <v>0.17562500000000009</v>
      </c>
    </row>
    <row r="8" spans="1:19" ht="30">
      <c r="A8" s="8">
        <v>5</v>
      </c>
      <c r="B8" s="2">
        <v>409</v>
      </c>
      <c r="C8" s="2" t="s">
        <v>131</v>
      </c>
      <c r="D8" s="23" t="s">
        <v>151</v>
      </c>
      <c r="E8" s="23" t="s">
        <v>53</v>
      </c>
      <c r="F8" s="28">
        <v>0.59791666666666665</v>
      </c>
      <c r="G8" s="24">
        <v>0.68819444444444444</v>
      </c>
      <c r="H8" s="24">
        <v>1.0416666666666666E-2</v>
      </c>
      <c r="I8" s="25" t="s">
        <v>145</v>
      </c>
      <c r="J8" s="24">
        <f>G8-F8+H8</f>
        <v>0.10069444444444446</v>
      </c>
      <c r="K8" s="38">
        <v>0.38437499999999997</v>
      </c>
      <c r="L8" s="38">
        <v>0.46947916666666667</v>
      </c>
      <c r="M8" s="44">
        <v>0</v>
      </c>
      <c r="N8" s="2" t="s">
        <v>43</v>
      </c>
      <c r="O8" s="27">
        <f>L8-K8+M8</f>
        <v>8.5104166666666703E-2</v>
      </c>
      <c r="Q8" s="38">
        <f>J8</f>
        <v>0.10069444444444446</v>
      </c>
      <c r="R8" s="38">
        <f>O8</f>
        <v>8.5104166666666703E-2</v>
      </c>
      <c r="S8" s="51">
        <f>SUM(Q8:R8)</f>
        <v>0.18579861111111118</v>
      </c>
    </row>
    <row r="9" spans="1:19" ht="30">
      <c r="A9" s="8">
        <v>6</v>
      </c>
      <c r="B9" s="2">
        <v>401</v>
      </c>
      <c r="C9" s="2" t="s">
        <v>125</v>
      </c>
      <c r="D9" s="23" t="s">
        <v>149</v>
      </c>
      <c r="E9" s="23" t="s">
        <v>53</v>
      </c>
      <c r="F9" s="28">
        <v>0.59375</v>
      </c>
      <c r="G9" s="24">
        <v>0.66736111111111107</v>
      </c>
      <c r="H9" s="24">
        <v>0</v>
      </c>
      <c r="I9" s="25" t="s">
        <v>43</v>
      </c>
      <c r="J9" s="24">
        <f>G9-F9+H9</f>
        <v>7.3611111111111072E-2</v>
      </c>
      <c r="K9" s="38">
        <v>0.38263888888888892</v>
      </c>
      <c r="L9" s="38">
        <v>0.45833333333333331</v>
      </c>
      <c r="M9" s="44">
        <v>4.1666666666666664E-2</v>
      </c>
      <c r="N9" s="8" t="s">
        <v>198</v>
      </c>
      <c r="O9" s="27">
        <f>L9-K9+M9</f>
        <v>0.11736111111111105</v>
      </c>
      <c r="Q9" s="38">
        <f>J9</f>
        <v>7.3611111111111072E-2</v>
      </c>
      <c r="R9" s="38">
        <f>O9</f>
        <v>0.11736111111111105</v>
      </c>
      <c r="S9" s="51">
        <f>SUM(Q9:R9)</f>
        <v>0.19097222222222213</v>
      </c>
    </row>
    <row r="10" spans="1:19" ht="30">
      <c r="A10" s="8">
        <v>7</v>
      </c>
      <c r="B10" s="2">
        <v>403</v>
      </c>
      <c r="C10" s="2" t="s">
        <v>136</v>
      </c>
      <c r="D10" s="23" t="s">
        <v>152</v>
      </c>
      <c r="E10" s="23" t="s">
        <v>107</v>
      </c>
      <c r="F10" s="28">
        <v>0.60138888888888886</v>
      </c>
      <c r="G10" s="24">
        <v>0.70763888888888893</v>
      </c>
      <c r="H10" s="24">
        <v>0</v>
      </c>
      <c r="I10" s="25" t="s">
        <v>43</v>
      </c>
      <c r="J10" s="24">
        <f>G10-F10+H10</f>
        <v>0.10625000000000007</v>
      </c>
      <c r="K10" s="38">
        <v>0.38750000000000001</v>
      </c>
      <c r="L10" s="38">
        <v>0.47430555555555554</v>
      </c>
      <c r="M10" s="44">
        <v>0</v>
      </c>
      <c r="N10" s="2" t="s">
        <v>43</v>
      </c>
      <c r="O10" s="27">
        <f>L10-K10+M10</f>
        <v>8.6805555555555525E-2</v>
      </c>
      <c r="Q10" s="38">
        <f>J10</f>
        <v>0.10625000000000007</v>
      </c>
      <c r="R10" s="38">
        <f>O10</f>
        <v>8.6805555555555525E-2</v>
      </c>
      <c r="S10" s="51">
        <f>SUM(Q10:R10)</f>
        <v>0.19305555555555559</v>
      </c>
    </row>
    <row r="11" spans="1:19" ht="30">
      <c r="A11" s="8">
        <v>8</v>
      </c>
      <c r="B11" s="2">
        <v>402</v>
      </c>
      <c r="C11" s="2" t="s">
        <v>124</v>
      </c>
      <c r="D11" s="23" t="s">
        <v>155</v>
      </c>
      <c r="E11" s="23" t="s">
        <v>107</v>
      </c>
      <c r="F11" s="28">
        <v>0.59305555555555556</v>
      </c>
      <c r="G11" s="24">
        <v>0.71666666666666667</v>
      </c>
      <c r="H11" s="24">
        <v>1.0416666666666666E-2</v>
      </c>
      <c r="I11" s="29" t="s">
        <v>142</v>
      </c>
      <c r="J11" s="24">
        <f>G11-F11+H11</f>
        <v>0.13402777777777777</v>
      </c>
      <c r="K11" s="38">
        <v>0.38680555555555557</v>
      </c>
      <c r="L11" s="38">
        <v>0.47180555555555559</v>
      </c>
      <c r="M11" s="44">
        <v>0</v>
      </c>
      <c r="N11" s="2" t="s">
        <v>43</v>
      </c>
      <c r="O11" s="27">
        <f>L11-K11+M11</f>
        <v>8.500000000000002E-2</v>
      </c>
      <c r="Q11" s="38">
        <f>J11</f>
        <v>0.13402777777777777</v>
      </c>
      <c r="R11" s="38">
        <f>O11</f>
        <v>8.500000000000002E-2</v>
      </c>
      <c r="S11" s="51">
        <f>SUM(Q11:R11)</f>
        <v>0.21902777777777779</v>
      </c>
    </row>
    <row r="12" spans="1:19" ht="30">
      <c r="A12" s="8">
        <v>9</v>
      </c>
      <c r="B12" s="2">
        <v>416</v>
      </c>
      <c r="C12" s="2" t="s">
        <v>135</v>
      </c>
      <c r="D12" s="23" t="s">
        <v>150</v>
      </c>
      <c r="E12" s="23" t="s">
        <v>62</v>
      </c>
      <c r="F12" s="28">
        <v>0.60069444444444442</v>
      </c>
      <c r="G12" s="24">
        <v>0.69305555555555554</v>
      </c>
      <c r="H12" s="24">
        <v>0</v>
      </c>
      <c r="I12" s="25" t="s">
        <v>43</v>
      </c>
      <c r="J12" s="24">
        <f>G12-F12+H12</f>
        <v>9.2361111111111116E-2</v>
      </c>
      <c r="K12" s="38">
        <v>0.3833333333333333</v>
      </c>
      <c r="L12" s="38">
        <v>0.47005787037037039</v>
      </c>
      <c r="M12" s="44">
        <v>4.1666666666666664E-2</v>
      </c>
      <c r="N12" s="8" t="s">
        <v>201</v>
      </c>
      <c r="O12" s="27">
        <f>L12-K12+M12</f>
        <v>0.12839120370370374</v>
      </c>
      <c r="Q12" s="38">
        <f>J12</f>
        <v>9.2361111111111116E-2</v>
      </c>
      <c r="R12" s="38">
        <f>O12</f>
        <v>0.12839120370370374</v>
      </c>
      <c r="S12" s="51">
        <f>SUM(Q12:R12)</f>
        <v>0.22075231481481486</v>
      </c>
    </row>
    <row r="13" spans="1:19" ht="30">
      <c r="A13" s="8">
        <v>10</v>
      </c>
      <c r="B13" s="2">
        <v>407</v>
      </c>
      <c r="C13" s="2" t="s">
        <v>139</v>
      </c>
      <c r="D13" s="23" t="s">
        <v>150</v>
      </c>
      <c r="E13" s="23" t="s">
        <v>153</v>
      </c>
      <c r="F13" s="28">
        <v>0.60347222222222219</v>
      </c>
      <c r="G13" s="24">
        <v>0.67291666666666661</v>
      </c>
      <c r="H13" s="24">
        <v>5.2083333333333336E-2</v>
      </c>
      <c r="I13" s="29" t="s">
        <v>143</v>
      </c>
      <c r="J13" s="24">
        <f>G13-F13+H13</f>
        <v>0.12152777777777776</v>
      </c>
      <c r="K13" s="38">
        <v>0.3840277777777778</v>
      </c>
      <c r="L13" s="38">
        <v>0.49236111111111108</v>
      </c>
      <c r="M13" s="44">
        <v>0</v>
      </c>
      <c r="N13" s="2" t="s">
        <v>43</v>
      </c>
      <c r="O13" s="27">
        <f>L13-K13+M13</f>
        <v>0.10833333333333328</v>
      </c>
      <c r="Q13" s="38">
        <f>J13</f>
        <v>0.12152777777777776</v>
      </c>
      <c r="R13" s="38">
        <f>O13</f>
        <v>0.10833333333333328</v>
      </c>
      <c r="S13" s="51">
        <f>SUM(Q13:R13)</f>
        <v>0.22986111111111104</v>
      </c>
    </row>
    <row r="14" spans="1:19" ht="30">
      <c r="A14" s="8">
        <v>11</v>
      </c>
      <c r="B14" s="2">
        <v>404</v>
      </c>
      <c r="C14" s="2" t="s">
        <v>138</v>
      </c>
      <c r="D14" s="23" t="s">
        <v>157</v>
      </c>
      <c r="E14" s="23" t="s">
        <v>158</v>
      </c>
      <c r="F14" s="28">
        <v>0.60277777777777775</v>
      </c>
      <c r="G14" s="24">
        <v>0.78194444444444444</v>
      </c>
      <c r="H14" s="24">
        <v>0</v>
      </c>
      <c r="I14" s="25" t="s">
        <v>43</v>
      </c>
      <c r="J14" s="24">
        <f>G14-F14+H14</f>
        <v>0.1791666666666667</v>
      </c>
      <c r="K14" s="38">
        <v>0.38958333333333334</v>
      </c>
      <c r="L14" s="38">
        <v>0.48123842592592592</v>
      </c>
      <c r="M14" s="44">
        <v>0</v>
      </c>
      <c r="N14" s="2" t="s">
        <v>43</v>
      </c>
      <c r="O14" s="27">
        <f>L14-K14+M14</f>
        <v>9.165509259259258E-2</v>
      </c>
      <c r="Q14" s="38">
        <f>J14</f>
        <v>0.1791666666666667</v>
      </c>
      <c r="R14" s="38">
        <f>O14</f>
        <v>9.165509259259258E-2</v>
      </c>
      <c r="S14" s="51">
        <f>SUM(Q14:R14)</f>
        <v>0.27082175925925928</v>
      </c>
    </row>
    <row r="15" spans="1:19" ht="30">
      <c r="A15" s="8">
        <v>12</v>
      </c>
      <c r="B15" s="2">
        <v>411</v>
      </c>
      <c r="C15" s="2" t="s">
        <v>137</v>
      </c>
      <c r="D15" s="23"/>
      <c r="E15" s="23"/>
      <c r="F15" s="28">
        <v>0.6020833333333333</v>
      </c>
      <c r="G15" s="24">
        <v>0.73749999999999993</v>
      </c>
      <c r="H15" s="24">
        <v>0</v>
      </c>
      <c r="I15" s="25" t="s">
        <v>43</v>
      </c>
      <c r="J15" s="24">
        <f>G15-F15+H15</f>
        <v>0.13541666666666663</v>
      </c>
      <c r="K15" s="38">
        <v>0.38784722222222223</v>
      </c>
      <c r="L15" s="38">
        <v>0.4924189814814815</v>
      </c>
      <c r="M15" s="44">
        <v>4.1666666666666664E-2</v>
      </c>
      <c r="N15" s="8" t="s">
        <v>199</v>
      </c>
      <c r="O15" s="27">
        <f>L15-K15+M15</f>
        <v>0.14623842592592592</v>
      </c>
      <c r="Q15" s="38">
        <f>J15</f>
        <v>0.13541666666666663</v>
      </c>
      <c r="R15" s="38">
        <f>O15</f>
        <v>0.14623842592592592</v>
      </c>
      <c r="S15" s="51">
        <f>SUM(Q15:R15)</f>
        <v>0.28165509259259258</v>
      </c>
    </row>
    <row r="16" spans="1:19" ht="30">
      <c r="A16" s="8">
        <v>13</v>
      </c>
      <c r="B16" s="2">
        <v>413</v>
      </c>
      <c r="C16" s="2" t="s">
        <v>127</v>
      </c>
      <c r="D16" s="23" t="s">
        <v>156</v>
      </c>
      <c r="E16" s="23" t="s">
        <v>53</v>
      </c>
      <c r="F16" s="28">
        <v>0.59513888888888888</v>
      </c>
      <c r="G16" s="24">
        <v>0.7090277777777777</v>
      </c>
      <c r="H16" s="24">
        <v>6.25E-2</v>
      </c>
      <c r="I16" s="25" t="s">
        <v>148</v>
      </c>
      <c r="J16" s="24">
        <f>G16-F16+H16</f>
        <v>0.17638888888888882</v>
      </c>
      <c r="K16" s="38">
        <v>0.3888888888888889</v>
      </c>
      <c r="L16" s="38">
        <v>0.51535879629629633</v>
      </c>
      <c r="M16" s="44">
        <v>0</v>
      </c>
      <c r="N16" s="2" t="s">
        <v>43</v>
      </c>
      <c r="O16" s="27">
        <f>L16-K16+M16</f>
        <v>0.12646990740740743</v>
      </c>
      <c r="Q16" s="38">
        <f>J16</f>
        <v>0.17638888888888882</v>
      </c>
      <c r="R16" s="38">
        <f>O16</f>
        <v>0.12646990740740743</v>
      </c>
      <c r="S16" s="51">
        <f>SUM(Q16:R16)</f>
        <v>0.30285879629629625</v>
      </c>
    </row>
    <row r="17" spans="1:19" ht="30">
      <c r="A17" s="8">
        <v>14</v>
      </c>
      <c r="B17" s="2">
        <v>410</v>
      </c>
      <c r="C17" s="2" t="s">
        <v>130</v>
      </c>
      <c r="D17" s="23" t="s">
        <v>154</v>
      </c>
      <c r="E17" s="23" t="s">
        <v>62</v>
      </c>
      <c r="F17" s="28">
        <v>0.59722222222222221</v>
      </c>
      <c r="G17" s="24">
        <v>0.66736111111111107</v>
      </c>
      <c r="H17" s="24">
        <v>5.2083333333333336E-2</v>
      </c>
      <c r="I17" s="25" t="s">
        <v>146</v>
      </c>
      <c r="J17" s="24">
        <f>G17-F17+H17</f>
        <v>0.1222222222222222</v>
      </c>
      <c r="K17" s="38">
        <v>0.38819444444444445</v>
      </c>
      <c r="L17" s="8" t="s">
        <v>181</v>
      </c>
      <c r="M17" s="45"/>
      <c r="N17" s="25"/>
      <c r="O17" s="38">
        <v>0.5</v>
      </c>
      <c r="Q17" s="38">
        <f>J17</f>
        <v>0.1222222222222222</v>
      </c>
      <c r="R17" s="38">
        <f>O17</f>
        <v>0.5</v>
      </c>
      <c r="S17" s="51">
        <f>SUM(Q17:R17)</f>
        <v>0.62222222222222223</v>
      </c>
    </row>
    <row r="18" spans="1:19" ht="30">
      <c r="A18" s="8">
        <v>15</v>
      </c>
      <c r="B18" s="2">
        <v>412</v>
      </c>
      <c r="C18" s="2" t="s">
        <v>126</v>
      </c>
      <c r="D18" s="23" t="s">
        <v>159</v>
      </c>
      <c r="E18" s="23" t="s">
        <v>53</v>
      </c>
      <c r="F18" s="28">
        <v>0.59444444444444444</v>
      </c>
      <c r="G18" s="24">
        <v>0.70972222222222225</v>
      </c>
      <c r="H18" s="24">
        <v>8.3333333333333329E-2</v>
      </c>
      <c r="I18" s="25" t="s">
        <v>147</v>
      </c>
      <c r="J18" s="24">
        <f>G18-F18+H18</f>
        <v>0.19861111111111113</v>
      </c>
      <c r="K18" s="38">
        <v>0.39027777777777778</v>
      </c>
      <c r="L18" s="38">
        <v>0.54959490740740746</v>
      </c>
      <c r="M18" s="44">
        <v>0.375</v>
      </c>
      <c r="N18" s="8" t="s">
        <v>200</v>
      </c>
      <c r="O18" s="27">
        <v>0.5</v>
      </c>
      <c r="Q18" s="38">
        <f>J18</f>
        <v>0.19861111111111113</v>
      </c>
      <c r="R18" s="38">
        <f>O18</f>
        <v>0.5</v>
      </c>
      <c r="S18" s="51">
        <f>SUM(Q18:R18)</f>
        <v>0.69861111111111107</v>
      </c>
    </row>
    <row r="19" spans="1:19" ht="30">
      <c r="A19" s="8">
        <v>16</v>
      </c>
      <c r="B19" s="2">
        <v>414</v>
      </c>
      <c r="C19" s="2" t="s">
        <v>129</v>
      </c>
      <c r="D19" s="23" t="s">
        <v>159</v>
      </c>
      <c r="E19" s="23" t="s">
        <v>53</v>
      </c>
      <c r="F19" s="28">
        <v>0.59652777777777777</v>
      </c>
      <c r="G19" s="24">
        <v>0.89166666666666661</v>
      </c>
      <c r="H19" s="24">
        <v>1.0416666666666666E-2</v>
      </c>
      <c r="I19" s="25" t="s">
        <v>145</v>
      </c>
      <c r="J19" s="24">
        <v>0.35000000000000003</v>
      </c>
      <c r="K19" s="28" t="s">
        <v>195</v>
      </c>
      <c r="L19" s="24"/>
      <c r="M19" s="24"/>
      <c r="N19" s="25"/>
      <c r="O19" s="24" t="s">
        <v>195</v>
      </c>
      <c r="Q19" s="38">
        <f>J19</f>
        <v>0.35000000000000003</v>
      </c>
      <c r="R19" s="38" t="str">
        <f>O19</f>
        <v>НС</v>
      </c>
      <c r="S19" s="51"/>
    </row>
    <row r="20" spans="1:19" ht="30">
      <c r="A20" s="8">
        <v>17</v>
      </c>
      <c r="B20" s="2">
        <v>415</v>
      </c>
      <c r="C20" s="2" t="s">
        <v>128</v>
      </c>
      <c r="D20" s="23" t="s">
        <v>159</v>
      </c>
      <c r="E20" s="23" t="s">
        <v>53</v>
      </c>
      <c r="F20" s="28">
        <v>0.59583333333333333</v>
      </c>
      <c r="G20" s="25" t="s">
        <v>1</v>
      </c>
      <c r="H20" s="15"/>
      <c r="I20" s="25"/>
      <c r="J20" s="24" t="s">
        <v>204</v>
      </c>
      <c r="K20" s="28" t="s">
        <v>195</v>
      </c>
      <c r="L20" s="25"/>
      <c r="M20" s="15"/>
      <c r="N20" s="25"/>
      <c r="O20" s="24" t="s">
        <v>195</v>
      </c>
      <c r="Q20" s="38" t="str">
        <f>J20</f>
        <v>ВНЕ ЗАЧЕТА</v>
      </c>
      <c r="R20" s="38" t="str">
        <f>O20</f>
        <v>НС</v>
      </c>
      <c r="S20" s="51"/>
    </row>
    <row r="22" spans="1:19">
      <c r="F22" t="s">
        <v>209</v>
      </c>
      <c r="J22" t="s">
        <v>211</v>
      </c>
    </row>
    <row r="23" spans="1:19">
      <c r="F23" t="s">
        <v>206</v>
      </c>
      <c r="H23" s="10"/>
      <c r="I23" s="10"/>
      <c r="J23" t="s">
        <v>208</v>
      </c>
    </row>
  </sheetData>
  <sortState ref="B4:S20">
    <sortCondition ref="S4:S20"/>
  </sortState>
  <mergeCells count="2">
    <mergeCell ref="F2:J2"/>
    <mergeCell ref="K2:O2"/>
  </mergeCells>
  <pageMargins left="0.39370078740157483" right="0.39370078740157483" top="0.74803149606299213" bottom="0.39370078740157483" header="0.31496062992125984" footer="0.31496062992125984"/>
  <pageSetup paperSize="9" orientation="landscape" horizontalDpi="300" verticalDpi="300" r:id="rId1"/>
  <headerFooter>
    <oddHeader>&amp;LТрофи-рейд "Паплавы 2015"&amp;CПредварительные результаты&amp;RATV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3"/>
  <sheetViews>
    <sheetView zoomScale="85" zoomScaleNormal="85" workbookViewId="0">
      <pane xSplit="5" topLeftCell="H1" activePane="topRight" state="frozen"/>
      <selection pane="topRight" activeCell="Q13" sqref="Q13"/>
    </sheetView>
  </sheetViews>
  <sheetFormatPr defaultRowHeight="15"/>
  <cols>
    <col min="1" max="1" width="7.42578125" bestFit="1" customWidth="1"/>
    <col min="3" max="3" width="26.140625" customWidth="1"/>
    <col min="4" max="4" width="14" bestFit="1" customWidth="1"/>
    <col min="5" max="5" width="14.85546875" customWidth="1"/>
    <col min="6" max="6" width="8.42578125" bestFit="1" customWidth="1"/>
    <col min="7" max="7" width="8.28515625" bestFit="1" customWidth="1"/>
    <col min="8" max="8" width="9.85546875" bestFit="1" customWidth="1"/>
    <col min="9" max="9" width="17.7109375" bestFit="1" customWidth="1"/>
    <col min="10" max="10" width="10.7109375" bestFit="1" customWidth="1"/>
    <col min="14" max="14" width="17.7109375" bestFit="1" customWidth="1"/>
    <col min="15" max="15" width="13.42578125" customWidth="1"/>
    <col min="19" max="19" width="12.42578125" bestFit="1" customWidth="1"/>
  </cols>
  <sheetData>
    <row r="1" spans="1:19" ht="21" customHeight="1">
      <c r="A1" s="40" t="s">
        <v>169</v>
      </c>
      <c r="B1" s="40"/>
      <c r="C1" s="40"/>
    </row>
    <row r="2" spans="1:19">
      <c r="B2" s="11"/>
      <c r="E2" s="16"/>
      <c r="F2" s="39" t="s">
        <v>30</v>
      </c>
      <c r="G2" s="39"/>
      <c r="H2" s="39"/>
      <c r="I2" s="39"/>
      <c r="J2" s="39"/>
      <c r="K2" s="39" t="s">
        <v>183</v>
      </c>
      <c r="L2" s="39"/>
      <c r="M2" s="39"/>
      <c r="N2" s="39"/>
      <c r="O2" s="39"/>
    </row>
    <row r="3" spans="1:19" ht="30">
      <c r="A3" s="9" t="s">
        <v>25</v>
      </c>
      <c r="B3" s="12" t="s">
        <v>2</v>
      </c>
      <c r="C3" s="9" t="s">
        <v>3</v>
      </c>
      <c r="D3" s="9" t="s">
        <v>69</v>
      </c>
      <c r="E3" s="20" t="s">
        <v>26</v>
      </c>
      <c r="F3" s="9" t="s">
        <v>27</v>
      </c>
      <c r="G3" s="9" t="s">
        <v>28</v>
      </c>
      <c r="H3" s="9" t="s">
        <v>29</v>
      </c>
      <c r="I3" s="9" t="s">
        <v>42</v>
      </c>
      <c r="J3" s="9" t="s">
        <v>70</v>
      </c>
      <c r="K3" s="9" t="s">
        <v>27</v>
      </c>
      <c r="L3" s="9" t="s">
        <v>28</v>
      </c>
      <c r="M3" s="9" t="s">
        <v>29</v>
      </c>
      <c r="N3" s="9" t="s">
        <v>42</v>
      </c>
      <c r="O3" s="9" t="s">
        <v>184</v>
      </c>
      <c r="Q3" s="9" t="s">
        <v>30</v>
      </c>
      <c r="R3" s="9" t="s">
        <v>183</v>
      </c>
      <c r="S3" s="9" t="s">
        <v>212</v>
      </c>
    </row>
    <row r="4" spans="1:19" ht="30">
      <c r="A4" s="8">
        <v>1</v>
      </c>
      <c r="B4" s="2">
        <v>707</v>
      </c>
      <c r="C4" s="2" t="s">
        <v>165</v>
      </c>
      <c r="D4" s="17"/>
      <c r="E4" s="17"/>
      <c r="F4" s="28">
        <v>0.60763888888888895</v>
      </c>
      <c r="G4" s="30">
        <v>0.71736111111111101</v>
      </c>
      <c r="H4" s="30">
        <v>0</v>
      </c>
      <c r="I4" s="6" t="s">
        <v>43</v>
      </c>
      <c r="J4" s="30">
        <f>G4-F4+H4</f>
        <v>0.10972222222222205</v>
      </c>
      <c r="K4" s="38">
        <v>0.56180555555555556</v>
      </c>
      <c r="L4" s="38">
        <v>0.61944444444444446</v>
      </c>
      <c r="M4" s="38">
        <v>0</v>
      </c>
      <c r="N4" s="6" t="s">
        <v>43</v>
      </c>
      <c r="O4" s="30">
        <f>L4-K4+M4</f>
        <v>5.7638888888888906E-2</v>
      </c>
      <c r="Q4" s="52">
        <f>J4</f>
        <v>0.10972222222222205</v>
      </c>
      <c r="R4" s="52">
        <f>O4</f>
        <v>5.7638888888888906E-2</v>
      </c>
      <c r="S4" s="53">
        <f>SUM(Q4:R4)</f>
        <v>0.16736111111111096</v>
      </c>
    </row>
    <row r="5" spans="1:19" ht="30">
      <c r="A5" s="8">
        <v>2</v>
      </c>
      <c r="B5" s="2">
        <v>704</v>
      </c>
      <c r="C5" s="2" t="s">
        <v>161</v>
      </c>
      <c r="D5" s="17" t="s">
        <v>172</v>
      </c>
      <c r="E5" s="17" t="s">
        <v>173</v>
      </c>
      <c r="F5" s="28">
        <v>0.60416666666666663</v>
      </c>
      <c r="G5" s="30">
        <v>0.72361111111111109</v>
      </c>
      <c r="H5" s="30">
        <v>0</v>
      </c>
      <c r="I5" s="6" t="s">
        <v>43</v>
      </c>
      <c r="J5" s="30">
        <f>G5-F5+H5</f>
        <v>0.11944444444444446</v>
      </c>
      <c r="K5" s="38">
        <v>0.5625</v>
      </c>
      <c r="L5" s="38">
        <v>0.64097222222222217</v>
      </c>
      <c r="M5" s="38">
        <v>0</v>
      </c>
      <c r="N5" s="6" t="s">
        <v>43</v>
      </c>
      <c r="O5" s="30">
        <f>L5-K5+M5</f>
        <v>7.8472222222222165E-2</v>
      </c>
      <c r="Q5" s="52">
        <f>J5</f>
        <v>0.11944444444444446</v>
      </c>
      <c r="R5" s="52">
        <f>O5</f>
        <v>7.8472222222222165E-2</v>
      </c>
      <c r="S5" s="53">
        <f>SUM(Q5:R5)</f>
        <v>0.19791666666666663</v>
      </c>
    </row>
    <row r="6" spans="1:19" ht="30">
      <c r="A6" s="8">
        <v>3</v>
      </c>
      <c r="B6" s="2">
        <v>701</v>
      </c>
      <c r="C6" s="4" t="s">
        <v>166</v>
      </c>
      <c r="D6" s="17" t="s">
        <v>174</v>
      </c>
      <c r="E6" s="17" t="s">
        <v>175</v>
      </c>
      <c r="F6" s="28">
        <v>0.6069444444444444</v>
      </c>
      <c r="G6" s="30">
        <v>0.7402777777777777</v>
      </c>
      <c r="H6" s="30">
        <v>0</v>
      </c>
      <c r="I6" s="6" t="s">
        <v>43</v>
      </c>
      <c r="J6" s="30">
        <f>G6-F6+H6</f>
        <v>0.1333333333333333</v>
      </c>
      <c r="K6" s="38">
        <v>0.56319444444444444</v>
      </c>
      <c r="L6" s="38">
        <v>0.63194444444444442</v>
      </c>
      <c r="M6" s="38">
        <v>0</v>
      </c>
      <c r="N6" s="6" t="s">
        <v>43</v>
      </c>
      <c r="O6" s="30">
        <f>L6-K6+M6</f>
        <v>6.8749999999999978E-2</v>
      </c>
      <c r="Q6" s="52">
        <f>J6</f>
        <v>0.1333333333333333</v>
      </c>
      <c r="R6" s="52">
        <f>O6</f>
        <v>6.8749999999999978E-2</v>
      </c>
      <c r="S6" s="53">
        <f>SUM(Q6:R6)</f>
        <v>0.20208333333333328</v>
      </c>
    </row>
    <row r="7" spans="1:19" ht="30">
      <c r="A7" s="8">
        <v>4</v>
      </c>
      <c r="B7" s="2">
        <v>702</v>
      </c>
      <c r="C7" s="2" t="s">
        <v>162</v>
      </c>
      <c r="D7" s="17" t="s">
        <v>176</v>
      </c>
      <c r="E7" s="17" t="s">
        <v>53</v>
      </c>
      <c r="F7" s="28">
        <v>0.60555555555555551</v>
      </c>
      <c r="G7" s="30">
        <v>0.71944444444444444</v>
      </c>
      <c r="H7" s="30">
        <v>6.25E-2</v>
      </c>
      <c r="I7" s="31" t="s">
        <v>170</v>
      </c>
      <c r="J7" s="30">
        <f>G7-F7+H7</f>
        <v>0.17638888888888893</v>
      </c>
      <c r="K7" s="38">
        <v>0.56388888888888888</v>
      </c>
      <c r="L7" s="38">
        <v>0.63750000000000007</v>
      </c>
      <c r="M7" s="38">
        <v>0.20833333333333334</v>
      </c>
      <c r="N7" s="8" t="s">
        <v>202</v>
      </c>
      <c r="O7" s="30">
        <f>L7-K7+M7</f>
        <v>0.28194444444444455</v>
      </c>
      <c r="Q7" s="52">
        <f>J7</f>
        <v>0.17638888888888893</v>
      </c>
      <c r="R7" s="52">
        <f>O7</f>
        <v>0.28194444444444455</v>
      </c>
      <c r="S7" s="53">
        <f>SUM(Q7:R7)</f>
        <v>0.45833333333333348</v>
      </c>
    </row>
    <row r="8" spans="1:19" ht="30">
      <c r="A8" s="8">
        <v>5</v>
      </c>
      <c r="B8" s="57">
        <v>706</v>
      </c>
      <c r="C8" s="57" t="s">
        <v>0</v>
      </c>
      <c r="D8" s="17"/>
      <c r="E8" s="17"/>
      <c r="F8" s="28">
        <v>0.60486111111111118</v>
      </c>
      <c r="G8" s="30">
        <v>0.82291666666666663</v>
      </c>
      <c r="H8" s="30" t="s">
        <v>116</v>
      </c>
      <c r="I8" s="6"/>
      <c r="J8" s="30">
        <v>0.35000000000000003</v>
      </c>
      <c r="K8" s="28" t="s">
        <v>195</v>
      </c>
      <c r="L8" s="30"/>
      <c r="M8" s="30"/>
      <c r="N8" s="6"/>
      <c r="O8" s="30">
        <v>0.39999999999999997</v>
      </c>
      <c r="Q8" s="52">
        <f>J8</f>
        <v>0.35000000000000003</v>
      </c>
      <c r="R8" s="52">
        <f>O8</f>
        <v>0.39999999999999997</v>
      </c>
      <c r="S8" s="53">
        <f>SUM(Q8:R8)</f>
        <v>0.75</v>
      </c>
    </row>
    <row r="9" spans="1:19" ht="30">
      <c r="A9" s="8">
        <v>6</v>
      </c>
      <c r="B9" s="2">
        <v>705</v>
      </c>
      <c r="C9" s="2" t="s">
        <v>163</v>
      </c>
      <c r="D9" s="17" t="s">
        <v>177</v>
      </c>
      <c r="E9" s="17" t="s">
        <v>53</v>
      </c>
      <c r="F9" s="28">
        <v>0.60625000000000007</v>
      </c>
      <c r="G9" s="30">
        <v>0.8125</v>
      </c>
      <c r="H9" s="30" t="s">
        <v>116</v>
      </c>
      <c r="I9" s="15" t="s">
        <v>171</v>
      </c>
      <c r="J9" s="30">
        <v>0.35000000000000003</v>
      </c>
      <c r="K9" s="28" t="s">
        <v>195</v>
      </c>
      <c r="L9" s="30"/>
      <c r="M9" s="30"/>
      <c r="N9" s="15"/>
      <c r="O9" s="30">
        <v>0.39999999999999997</v>
      </c>
      <c r="Q9" s="52">
        <f>J9</f>
        <v>0.35000000000000003</v>
      </c>
      <c r="R9" s="52">
        <f>O9</f>
        <v>0.39999999999999997</v>
      </c>
      <c r="S9" s="53">
        <f>SUM(Q9:R9)</f>
        <v>0.75</v>
      </c>
    </row>
    <row r="10" spans="1:19" ht="45">
      <c r="A10" s="8">
        <v>7</v>
      </c>
      <c r="B10" s="2">
        <v>703</v>
      </c>
      <c r="C10" s="2" t="s">
        <v>164</v>
      </c>
      <c r="D10" s="17" t="s">
        <v>178</v>
      </c>
      <c r="E10" s="17" t="s">
        <v>53</v>
      </c>
      <c r="F10" s="28">
        <v>0.60486111111111118</v>
      </c>
      <c r="G10" s="30">
        <v>0.82291666666666663</v>
      </c>
      <c r="H10" s="30" t="s">
        <v>116</v>
      </c>
      <c r="I10" s="6"/>
      <c r="J10" s="30">
        <v>0.35000000000000003</v>
      </c>
      <c r="K10" s="38">
        <v>0.56458333333333333</v>
      </c>
      <c r="L10" s="38">
        <v>0.6381944444444444</v>
      </c>
      <c r="M10" s="30"/>
      <c r="N10" s="6"/>
      <c r="O10" s="48" t="s">
        <v>205</v>
      </c>
      <c r="Q10" s="52">
        <f>J10</f>
        <v>0.35000000000000003</v>
      </c>
      <c r="R10" s="52" t="str">
        <f>O10</f>
        <v>НЕ СДАН ТРЕК/ВНЕ ЗАЧЕТА</v>
      </c>
      <c r="S10" s="47"/>
    </row>
    <row r="11" spans="1:19">
      <c r="G11" s="22"/>
      <c r="H11" s="22"/>
      <c r="I11" s="22"/>
      <c r="J11" s="22"/>
      <c r="K11" s="22"/>
      <c r="L11" s="22"/>
    </row>
    <row r="12" spans="1:19">
      <c r="F12" t="s">
        <v>209</v>
      </c>
      <c r="G12" s="10"/>
      <c r="K12" t="s">
        <v>210</v>
      </c>
    </row>
    <row r="13" spans="1:19">
      <c r="F13" t="s">
        <v>206</v>
      </c>
      <c r="K13" t="s">
        <v>207</v>
      </c>
    </row>
  </sheetData>
  <sortState ref="B4:S10">
    <sortCondition ref="S4:S10"/>
  </sortState>
  <mergeCells count="3">
    <mergeCell ref="F2:J2"/>
    <mergeCell ref="A1:C1"/>
    <mergeCell ref="K2:O2"/>
  </mergeCells>
  <pageMargins left="0.39370078740157483" right="0.39370078740157483" top="0.74803149606299213" bottom="0.39370078740157483" header="0.31496062992125984" footer="0.31496062992125984"/>
  <pageSetup paperSize="9" orientation="landscape" horizontalDpi="300" verticalDpi="300" r:id="rId1"/>
  <headerFooter>
    <oddHeader>&amp;LТрофи-рейд "Паплавы 2015"&amp;CПредварительные результаты&amp;RATV-Туризм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7"/>
  <sheetViews>
    <sheetView tabSelected="1" zoomScale="85" zoomScaleNormal="85" workbookViewId="0">
      <pane xSplit="5" topLeftCell="F1" activePane="topRight" state="frozen"/>
      <selection pane="topRight" activeCell="E14" sqref="E14"/>
    </sheetView>
  </sheetViews>
  <sheetFormatPr defaultRowHeight="15"/>
  <cols>
    <col min="1" max="1" width="7.42578125" bestFit="1" customWidth="1"/>
    <col min="2" max="2" width="7.7109375" bestFit="1" customWidth="1"/>
    <col min="3" max="3" width="26.5703125" customWidth="1"/>
    <col min="4" max="4" width="14" bestFit="1" customWidth="1"/>
    <col min="5" max="5" width="15.5703125" bestFit="1" customWidth="1"/>
    <col min="8" max="8" width="9.85546875" bestFit="1" customWidth="1"/>
    <col min="9" max="9" width="16.7109375" customWidth="1"/>
    <col min="10" max="10" width="10.7109375" bestFit="1" customWidth="1"/>
    <col min="13" max="13" width="10.5703125" customWidth="1"/>
    <col min="15" max="15" width="10.7109375" bestFit="1" customWidth="1"/>
    <col min="19" max="19" width="12.42578125" bestFit="1" customWidth="1"/>
  </cols>
  <sheetData>
    <row r="1" spans="1:19" ht="21">
      <c r="A1" s="18" t="s">
        <v>168</v>
      </c>
    </row>
    <row r="2" spans="1:19">
      <c r="B2" s="11"/>
      <c r="E2" s="16"/>
      <c r="F2" s="39" t="s">
        <v>30</v>
      </c>
      <c r="G2" s="39"/>
      <c r="H2" s="39"/>
      <c r="I2" s="39"/>
      <c r="J2" s="39"/>
      <c r="K2" s="39" t="s">
        <v>183</v>
      </c>
      <c r="L2" s="39"/>
      <c r="M2" s="39"/>
      <c r="N2" s="39"/>
      <c r="O2" s="39"/>
    </row>
    <row r="3" spans="1:19">
      <c r="A3" s="9" t="s">
        <v>25</v>
      </c>
      <c r="B3" s="12" t="s">
        <v>2</v>
      </c>
      <c r="C3" s="9" t="s">
        <v>3</v>
      </c>
      <c r="D3" s="9" t="s">
        <v>69</v>
      </c>
      <c r="E3" s="1" t="s">
        <v>26</v>
      </c>
      <c r="F3" s="9" t="s">
        <v>27</v>
      </c>
      <c r="G3" s="9" t="s">
        <v>28</v>
      </c>
      <c r="H3" s="9" t="s">
        <v>29</v>
      </c>
      <c r="I3" s="9" t="s">
        <v>42</v>
      </c>
      <c r="J3" s="9" t="s">
        <v>70</v>
      </c>
      <c r="K3" s="9" t="s">
        <v>27</v>
      </c>
      <c r="L3" s="9" t="s">
        <v>28</v>
      </c>
      <c r="M3" s="9" t="s">
        <v>29</v>
      </c>
      <c r="N3" s="9" t="s">
        <v>42</v>
      </c>
      <c r="O3" s="9" t="s">
        <v>184</v>
      </c>
      <c r="Q3" s="9" t="s">
        <v>30</v>
      </c>
      <c r="R3" s="9" t="s">
        <v>183</v>
      </c>
      <c r="S3" s="9" t="s">
        <v>212</v>
      </c>
    </row>
    <row r="4" spans="1:19" ht="30">
      <c r="A4" s="8">
        <v>1</v>
      </c>
      <c r="B4" s="2">
        <v>603</v>
      </c>
      <c r="C4" s="2" t="s">
        <v>74</v>
      </c>
      <c r="D4" s="17" t="s">
        <v>90</v>
      </c>
      <c r="E4" s="17" t="s">
        <v>53</v>
      </c>
      <c r="F4" s="28">
        <v>0.59930555555555554</v>
      </c>
      <c r="G4" s="24">
        <v>0.70833333333333337</v>
      </c>
      <c r="H4" s="24">
        <v>1.0416666666666666E-2</v>
      </c>
      <c r="I4" s="15" t="s">
        <v>83</v>
      </c>
      <c r="J4" s="24">
        <f>G4-F4+H4</f>
        <v>0.11944444444444451</v>
      </c>
      <c r="K4" s="38">
        <v>0.55625000000000002</v>
      </c>
      <c r="L4" s="38">
        <v>0.7284722222222223</v>
      </c>
      <c r="M4" s="50">
        <v>0</v>
      </c>
      <c r="N4" s="25" t="s">
        <v>43</v>
      </c>
      <c r="O4" s="24">
        <f>L4-K4+M4</f>
        <v>0.17222222222222228</v>
      </c>
      <c r="Q4" s="54">
        <f>J4</f>
        <v>0.11944444444444451</v>
      </c>
      <c r="R4" s="50">
        <f>O4</f>
        <v>0.17222222222222228</v>
      </c>
      <c r="S4" s="55">
        <f>SUM(Q4:R4)</f>
        <v>0.2916666666666668</v>
      </c>
    </row>
    <row r="5" spans="1:19" ht="45">
      <c r="A5" s="8">
        <v>2</v>
      </c>
      <c r="B5" s="2">
        <v>604</v>
      </c>
      <c r="C5" s="2" t="s">
        <v>77</v>
      </c>
      <c r="D5" s="17"/>
      <c r="E5" s="17" t="s">
        <v>92</v>
      </c>
      <c r="F5" s="28">
        <v>0.60138888888888886</v>
      </c>
      <c r="G5" s="24">
        <v>0.82013888888888886</v>
      </c>
      <c r="H5" s="24">
        <v>0</v>
      </c>
      <c r="I5" s="15" t="s">
        <v>43</v>
      </c>
      <c r="J5" s="24">
        <f>G5-F5+H5</f>
        <v>0.21875</v>
      </c>
      <c r="K5" s="38">
        <v>0.55902777777777779</v>
      </c>
      <c r="L5" s="38">
        <v>0.66041666666666665</v>
      </c>
      <c r="M5" s="50">
        <v>0</v>
      </c>
      <c r="N5" s="25" t="s">
        <v>43</v>
      </c>
      <c r="O5" s="24">
        <f>L5-K5+M5</f>
        <v>0.10138888888888886</v>
      </c>
      <c r="Q5" s="54">
        <f>J5</f>
        <v>0.21875</v>
      </c>
      <c r="R5" s="50">
        <f>O5</f>
        <v>0.10138888888888886</v>
      </c>
      <c r="S5" s="55">
        <f>SUM(Q5:R5)</f>
        <v>0.32013888888888886</v>
      </c>
    </row>
    <row r="6" spans="1:19" ht="30">
      <c r="A6" s="8">
        <v>3</v>
      </c>
      <c r="B6" s="2">
        <v>602</v>
      </c>
      <c r="C6" s="2" t="s">
        <v>71</v>
      </c>
      <c r="D6" s="17" t="s">
        <v>87</v>
      </c>
      <c r="E6" s="17" t="s">
        <v>62</v>
      </c>
      <c r="F6" s="28">
        <v>0.59722222222222221</v>
      </c>
      <c r="G6" s="24">
        <v>0.69097222222222221</v>
      </c>
      <c r="H6" s="24">
        <v>0</v>
      </c>
      <c r="I6" s="15" t="s">
        <v>43</v>
      </c>
      <c r="J6" s="24">
        <f>G6-F6+H6</f>
        <v>9.375E-2</v>
      </c>
      <c r="K6" s="38">
        <v>0.55555555555555558</v>
      </c>
      <c r="L6" s="38">
        <v>0.80208333333333337</v>
      </c>
      <c r="M6" s="50">
        <v>0</v>
      </c>
      <c r="N6" s="25" t="s">
        <v>43</v>
      </c>
      <c r="O6" s="24">
        <f>L6-K6+M6</f>
        <v>0.24652777777777779</v>
      </c>
      <c r="Q6" s="54">
        <f>J6</f>
        <v>9.375E-2</v>
      </c>
      <c r="R6" s="50">
        <f>O6</f>
        <v>0.24652777777777779</v>
      </c>
      <c r="S6" s="55">
        <f>SUM(Q6:R6)</f>
        <v>0.34027777777777779</v>
      </c>
    </row>
    <row r="7" spans="1:19" ht="30">
      <c r="A7" s="8">
        <v>4</v>
      </c>
      <c r="B7" s="2">
        <v>601</v>
      </c>
      <c r="C7" s="2" t="s">
        <v>72</v>
      </c>
      <c r="D7" s="17" t="s">
        <v>87</v>
      </c>
      <c r="E7" s="17" t="s">
        <v>88</v>
      </c>
      <c r="F7" s="28">
        <v>0.59791666666666665</v>
      </c>
      <c r="G7" s="24">
        <v>0.74583333333333324</v>
      </c>
      <c r="H7" s="24">
        <v>0</v>
      </c>
      <c r="I7" s="15" t="s">
        <v>43</v>
      </c>
      <c r="J7" s="24">
        <f>G7-F7+H7</f>
        <v>0.14791666666666659</v>
      </c>
      <c r="K7" s="38">
        <v>0.55763888888888891</v>
      </c>
      <c r="L7" s="38">
        <v>0.86111111111111116</v>
      </c>
      <c r="M7" s="50">
        <v>0</v>
      </c>
      <c r="N7" s="25" t="s">
        <v>43</v>
      </c>
      <c r="O7" s="24">
        <f>L7-K7+M7</f>
        <v>0.30347222222222225</v>
      </c>
      <c r="Q7" s="54">
        <f>J7</f>
        <v>0.14791666666666659</v>
      </c>
      <c r="R7" s="50">
        <f>O7</f>
        <v>0.30347222222222225</v>
      </c>
      <c r="S7" s="55">
        <f>SUM(Q7:R7)</f>
        <v>0.45138888888888884</v>
      </c>
    </row>
    <row r="8" spans="1:19" ht="45">
      <c r="A8" s="8">
        <v>5</v>
      </c>
      <c r="B8" s="2">
        <v>610</v>
      </c>
      <c r="C8" s="4" t="s">
        <v>81</v>
      </c>
      <c r="D8" s="17"/>
      <c r="E8" s="17"/>
      <c r="F8" s="28">
        <v>0.60347222222222219</v>
      </c>
      <c r="G8" s="24">
        <v>0.71944444444444444</v>
      </c>
      <c r="H8" s="24">
        <v>1.0416666666666666E-2</v>
      </c>
      <c r="I8" s="31" t="s">
        <v>31</v>
      </c>
      <c r="J8" s="24">
        <f>G8-F8+H8</f>
        <v>0.12638888888888891</v>
      </c>
      <c r="K8" s="38">
        <v>0.55694444444444446</v>
      </c>
      <c r="L8" s="38">
        <v>0.68541666666666667</v>
      </c>
      <c r="M8" s="8" t="s">
        <v>116</v>
      </c>
      <c r="N8" s="56"/>
      <c r="O8" s="27">
        <v>0.39999999999999997</v>
      </c>
      <c r="Q8" s="54">
        <f>J8</f>
        <v>0.12638888888888891</v>
      </c>
      <c r="R8" s="50">
        <f>O8</f>
        <v>0.39999999999999997</v>
      </c>
      <c r="S8" s="55">
        <f>SUM(Q8:R8)</f>
        <v>0.52638888888888891</v>
      </c>
    </row>
    <row r="9" spans="1:19" ht="30">
      <c r="A9" s="8">
        <v>6</v>
      </c>
      <c r="B9" s="2">
        <v>605</v>
      </c>
      <c r="C9" s="2" t="s">
        <v>79</v>
      </c>
      <c r="D9" s="17" t="s">
        <v>93</v>
      </c>
      <c r="E9" s="17" t="s">
        <v>64</v>
      </c>
      <c r="F9" s="28">
        <v>0.60277777777777775</v>
      </c>
      <c r="G9" s="24">
        <v>0.77083333333333337</v>
      </c>
      <c r="H9" s="24">
        <v>0</v>
      </c>
      <c r="I9" s="15" t="s">
        <v>43</v>
      </c>
      <c r="J9" s="24">
        <f>G9-F9+H9</f>
        <v>0.16805555555555562</v>
      </c>
      <c r="K9" s="38">
        <v>0.57916666666666672</v>
      </c>
      <c r="L9" s="38">
        <v>0.91041666666666676</v>
      </c>
      <c r="M9" s="49">
        <v>0.22916666666666666</v>
      </c>
      <c r="N9" s="47" t="s">
        <v>214</v>
      </c>
      <c r="O9" s="27">
        <v>0.39999999999999997</v>
      </c>
      <c r="Q9" s="54">
        <f>J9</f>
        <v>0.16805555555555562</v>
      </c>
      <c r="R9" s="50">
        <f>O9</f>
        <v>0.39999999999999997</v>
      </c>
      <c r="S9" s="55">
        <f>SUM(Q9:R9)</f>
        <v>0.56805555555555554</v>
      </c>
    </row>
    <row r="10" spans="1:19" ht="30">
      <c r="A10" s="8">
        <v>7</v>
      </c>
      <c r="B10" s="2">
        <v>609</v>
      </c>
      <c r="C10" s="2" t="s">
        <v>75</v>
      </c>
      <c r="D10" s="17" t="s">
        <v>91</v>
      </c>
      <c r="E10" s="17" t="s">
        <v>62</v>
      </c>
      <c r="F10" s="28">
        <v>0.6</v>
      </c>
      <c r="G10" s="24">
        <v>0.8222222222222223</v>
      </c>
      <c r="H10" s="24">
        <v>0</v>
      </c>
      <c r="I10" s="15" t="s">
        <v>43</v>
      </c>
      <c r="J10" s="24">
        <f>G10-F10+H10</f>
        <v>0.22222222222222232</v>
      </c>
      <c r="K10" s="38">
        <v>0.56041666666666667</v>
      </c>
      <c r="L10" s="8" t="s">
        <v>181</v>
      </c>
      <c r="M10" s="24" t="s">
        <v>116</v>
      </c>
      <c r="N10" s="15"/>
      <c r="O10" s="27">
        <v>0.39999999999999997</v>
      </c>
      <c r="Q10" s="54">
        <f>J10</f>
        <v>0.22222222222222232</v>
      </c>
      <c r="R10" s="50">
        <f>O10</f>
        <v>0.39999999999999997</v>
      </c>
      <c r="S10" s="55">
        <f>SUM(Q10:R10)</f>
        <v>0.62222222222222223</v>
      </c>
    </row>
    <row r="11" spans="1:19" ht="30">
      <c r="A11" s="8">
        <v>10</v>
      </c>
      <c r="B11" s="2">
        <v>608</v>
      </c>
      <c r="C11" s="2" t="s">
        <v>76</v>
      </c>
      <c r="D11" s="17"/>
      <c r="E11" s="17" t="s">
        <v>53</v>
      </c>
      <c r="F11" s="28">
        <v>0.60069444444444442</v>
      </c>
      <c r="G11" s="24">
        <v>0.77847222222222223</v>
      </c>
      <c r="H11" s="24">
        <v>5.2083333333333336E-2</v>
      </c>
      <c r="I11" s="15" t="s">
        <v>84</v>
      </c>
      <c r="J11" s="24">
        <f>G11-F11+H11</f>
        <v>0.22986111111111115</v>
      </c>
      <c r="K11" s="38">
        <v>0.55972222222222223</v>
      </c>
      <c r="L11" s="38">
        <v>0.85416666666666663</v>
      </c>
      <c r="M11" s="8" t="s">
        <v>116</v>
      </c>
      <c r="N11" s="15"/>
      <c r="O11" s="27">
        <v>0.39999999999999997</v>
      </c>
      <c r="Q11" s="54">
        <f>J11</f>
        <v>0.22986111111111115</v>
      </c>
      <c r="R11" s="50">
        <f>O11</f>
        <v>0.39999999999999997</v>
      </c>
      <c r="S11" s="55">
        <f>SUM(Q11:R11)</f>
        <v>0.62986111111111109</v>
      </c>
    </row>
    <row r="12" spans="1:19" ht="30">
      <c r="A12" s="8">
        <v>8</v>
      </c>
      <c r="B12" s="2">
        <v>611</v>
      </c>
      <c r="C12" s="2" t="s">
        <v>78</v>
      </c>
      <c r="D12" s="17" t="s">
        <v>87</v>
      </c>
      <c r="E12" s="17" t="s">
        <v>53</v>
      </c>
      <c r="F12" s="28">
        <v>0.6020833333333333</v>
      </c>
      <c r="G12" s="24">
        <v>0.80208333333333337</v>
      </c>
      <c r="H12" s="24">
        <v>4.1666666666666664E-2</v>
      </c>
      <c r="I12" s="15" t="s">
        <v>85</v>
      </c>
      <c r="J12" s="24">
        <f>G12-F12+H12</f>
        <v>0.24166666666666672</v>
      </c>
      <c r="K12" s="28" t="s">
        <v>195</v>
      </c>
      <c r="L12" s="24"/>
      <c r="M12" s="24"/>
      <c r="N12" s="15"/>
      <c r="O12" s="27">
        <v>0.39999999999999997</v>
      </c>
      <c r="Q12" s="54">
        <f>J12</f>
        <v>0.24166666666666672</v>
      </c>
      <c r="R12" s="50">
        <f>O12</f>
        <v>0.39999999999999997</v>
      </c>
      <c r="S12" s="55">
        <f>SUM(Q12:R12)</f>
        <v>0.64166666666666672</v>
      </c>
    </row>
    <row r="13" spans="1:19" ht="30">
      <c r="A13" s="8">
        <v>9</v>
      </c>
      <c r="B13" s="2">
        <v>607</v>
      </c>
      <c r="C13" s="2" t="s">
        <v>73</v>
      </c>
      <c r="D13" s="17" t="s">
        <v>89</v>
      </c>
      <c r="E13" s="17" t="s">
        <v>88</v>
      </c>
      <c r="F13" s="28">
        <v>0.59861111111111109</v>
      </c>
      <c r="G13" s="24">
        <v>0.88541666666666663</v>
      </c>
      <c r="H13" s="33">
        <v>0</v>
      </c>
      <c r="I13" s="15" t="s">
        <v>43</v>
      </c>
      <c r="J13" s="24">
        <f>G13-F13+H13</f>
        <v>0.28680555555555554</v>
      </c>
      <c r="K13" s="38">
        <v>0.55833333333333335</v>
      </c>
      <c r="L13" s="38">
        <v>0.90972222222222221</v>
      </c>
      <c r="M13" s="49">
        <v>0.3125</v>
      </c>
      <c r="N13" s="35" t="s">
        <v>203</v>
      </c>
      <c r="O13" s="27">
        <v>0.39999999999999997</v>
      </c>
      <c r="Q13" s="54">
        <f>J13</f>
        <v>0.28680555555555554</v>
      </c>
      <c r="R13" s="50">
        <f>O13</f>
        <v>0.39999999999999997</v>
      </c>
      <c r="S13" s="55">
        <f>SUM(Q13:R13)</f>
        <v>0.68680555555555545</v>
      </c>
    </row>
    <row r="14" spans="1:19" ht="45">
      <c r="A14" s="8">
        <v>11</v>
      </c>
      <c r="B14" s="2">
        <v>612</v>
      </c>
      <c r="C14" s="2" t="s">
        <v>80</v>
      </c>
      <c r="D14" s="17" t="s">
        <v>179</v>
      </c>
      <c r="E14" s="17" t="s">
        <v>53</v>
      </c>
      <c r="F14" s="28">
        <v>0.60347222222222219</v>
      </c>
      <c r="G14" s="24">
        <v>0.83611111111111114</v>
      </c>
      <c r="H14" s="24" t="s">
        <v>116</v>
      </c>
      <c r="I14" s="25" t="s">
        <v>86</v>
      </c>
      <c r="J14" s="30">
        <v>0.35000000000000003</v>
      </c>
      <c r="K14" s="38">
        <v>0.56111111111111112</v>
      </c>
      <c r="L14" s="8" t="s">
        <v>181</v>
      </c>
      <c r="M14" s="24"/>
      <c r="N14" s="25"/>
      <c r="O14" s="27">
        <v>0.39999999999999997</v>
      </c>
      <c r="Q14" s="54">
        <f>J14</f>
        <v>0.35000000000000003</v>
      </c>
      <c r="R14" s="50">
        <f>O14</f>
        <v>0.39999999999999997</v>
      </c>
      <c r="S14" s="55">
        <f>SUM(Q14:R14)</f>
        <v>0.75</v>
      </c>
    </row>
    <row r="16" spans="1:19">
      <c r="F16" t="s">
        <v>209</v>
      </c>
      <c r="K16" t="s">
        <v>210</v>
      </c>
    </row>
    <row r="17" spans="6:11">
      <c r="F17" t="s">
        <v>206</v>
      </c>
      <c r="K17" t="s">
        <v>207</v>
      </c>
    </row>
  </sheetData>
  <sortState ref="B4:S14">
    <sortCondition ref="S4:S14"/>
  </sortState>
  <mergeCells count="2">
    <mergeCell ref="F2:J2"/>
    <mergeCell ref="K2:O2"/>
  </mergeCells>
  <pageMargins left="0.39370078740157483" right="0.39370078740157483" top="0.74803149606299213" bottom="0.39370078740157483" header="0.31496062992125984" footer="0.31496062992125984"/>
  <pageSetup paperSize="9" orientation="landscape" horizontalDpi="300" verticalDpi="300" r:id="rId1"/>
  <headerFooter>
    <oddHeader>&amp;LТрофи-рейд "Паплавы 2015"&amp;CПредварительные результаты&amp;RТуризм-Hard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TR-1</vt:lpstr>
      <vt:lpstr>TR-2</vt:lpstr>
      <vt:lpstr>TR-3</vt:lpstr>
      <vt:lpstr>ATV</vt:lpstr>
      <vt:lpstr>ATV-Туризм</vt:lpstr>
      <vt:lpstr>Туризм Hard</vt:lpstr>
      <vt:lpstr>'ATV-Туризм'!Область_печати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12345</cp:lastModifiedBy>
  <cp:lastPrinted>2015-10-17T03:44:22Z</cp:lastPrinted>
  <dcterms:created xsi:type="dcterms:W3CDTF">2015-10-15T12:03:48Z</dcterms:created>
  <dcterms:modified xsi:type="dcterms:W3CDTF">2015-10-17T22:38:59Z</dcterms:modified>
</cp:coreProperties>
</file>